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xl/printerSettings/printerSettings1.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9565" yWindow="1245" windowWidth="24240" windowHeight="13740" tabRatio="500"/>
  </bookViews>
  <sheets>
    <sheet name="УСЛОВИЯ" sheetId="15" r:id="rId1"/>
    <sheet name="P-7 sails 19" sheetId="2" r:id="rId2"/>
    <sheet name="P-7 masts 19" sheetId="4" r:id="rId3"/>
    <sheet name="P-7 booms 19" sheetId="5" r:id="rId4"/>
    <sheet name="P-7 extensions 19" sheetId="7" r:id="rId5"/>
  </sheets>
  <definedNames>
    <definedName name="_xlnm.Print_Area" localSheetId="0">УСЛОВИЯ!$A$1:$D$35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4"/>
  <c r="E9"/>
  <c r="E15"/>
  <c r="C40" l="1"/>
  <c r="E40" s="1"/>
  <c r="C39"/>
  <c r="E39" s="1"/>
  <c r="C38"/>
  <c r="E38" s="1"/>
  <c r="C37"/>
  <c r="E37" s="1"/>
  <c r="C36"/>
  <c r="E36" s="1"/>
  <c r="C35"/>
  <c r="E35" s="1"/>
  <c r="C34"/>
  <c r="E34" s="1"/>
  <c r="C33"/>
  <c r="E33" s="1"/>
  <c r="C32"/>
  <c r="E32" s="1"/>
  <c r="C31"/>
  <c r="E31" s="1"/>
  <c r="C30"/>
  <c r="E30" s="1"/>
  <c r="C29"/>
  <c r="E29" s="1"/>
  <c r="C28"/>
  <c r="E28" s="1"/>
  <c r="C27"/>
  <c r="E27" s="1"/>
  <c r="C26"/>
  <c r="E26" s="1"/>
  <c r="C25"/>
  <c r="E25" s="1"/>
  <c r="C24"/>
  <c r="E24" s="1"/>
  <c r="C23"/>
  <c r="E23" s="1"/>
  <c r="C22"/>
  <c r="E22" s="1"/>
  <c r="C21"/>
  <c r="E21" s="1"/>
  <c r="C20"/>
  <c r="E20" s="1"/>
  <c r="C19"/>
  <c r="E19" s="1"/>
  <c r="C18"/>
  <c r="E18" s="1"/>
  <c r="C17"/>
  <c r="E17" s="1"/>
  <c r="C16"/>
  <c r="E16" s="1"/>
  <c r="C14"/>
  <c r="E14" s="1"/>
  <c r="C13"/>
  <c r="E13" s="1"/>
  <c r="C12"/>
  <c r="E12" s="1"/>
  <c r="C11"/>
  <c r="E11" s="1"/>
  <c r="C10"/>
  <c r="E10" s="1"/>
  <c r="C8"/>
  <c r="E8" s="1"/>
  <c r="C7"/>
  <c r="E7" s="1"/>
  <c r="C6"/>
  <c r="E6" s="1"/>
  <c r="C5"/>
  <c r="E5" s="1"/>
  <c r="C4"/>
  <c r="E4" s="1"/>
  <c r="D11" i="7"/>
  <c r="E8"/>
  <c r="E4"/>
  <c r="E11" s="1"/>
  <c r="C10"/>
  <c r="E10" s="1"/>
  <c r="C9"/>
  <c r="E9" s="1"/>
  <c r="C8"/>
  <c r="C7"/>
  <c r="E7" s="1"/>
  <c r="C6"/>
  <c r="E6" s="1"/>
  <c r="C5"/>
  <c r="E5" s="1"/>
  <c r="C4"/>
  <c r="E9" i="5"/>
  <c r="E11"/>
  <c r="E15"/>
  <c r="D17"/>
  <c r="C16"/>
  <c r="E16" s="1"/>
  <c r="C15"/>
  <c r="C14"/>
  <c r="E14" s="1"/>
  <c r="C13"/>
  <c r="E13" s="1"/>
  <c r="C12"/>
  <c r="E12" s="1"/>
  <c r="C11"/>
  <c r="C10"/>
  <c r="E10" s="1"/>
  <c r="C8"/>
  <c r="E8" s="1"/>
  <c r="C7"/>
  <c r="E7" s="1"/>
  <c r="C6"/>
  <c r="E6" s="1"/>
  <c r="C5"/>
  <c r="E5" s="1"/>
  <c r="C4"/>
  <c r="E4" s="1"/>
  <c r="E73" i="2"/>
  <c r="F11"/>
  <c r="F25"/>
  <c r="F34"/>
  <c r="F41"/>
  <c r="F47"/>
  <c r="F65"/>
  <c r="E41" i="4" l="1"/>
  <c r="E17" i="5"/>
  <c r="C12" i="2"/>
  <c r="F12" s="1"/>
  <c r="C13"/>
  <c r="F13" s="1"/>
  <c r="C14"/>
  <c r="F14" s="1"/>
  <c r="C15"/>
  <c r="F15" s="1"/>
  <c r="C16"/>
  <c r="F16" s="1"/>
  <c r="C17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6"/>
  <c r="F26" s="1"/>
  <c r="C27"/>
  <c r="F27" s="1"/>
  <c r="C28"/>
  <c r="F28" s="1"/>
  <c r="C29"/>
  <c r="F29" s="1"/>
  <c r="C30"/>
  <c r="F30" s="1"/>
  <c r="C31"/>
  <c r="F31" s="1"/>
  <c r="C32"/>
  <c r="F32" s="1"/>
  <c r="C33"/>
  <c r="F33" s="1"/>
  <c r="C35"/>
  <c r="F35" s="1"/>
  <c r="C36"/>
  <c r="F36" s="1"/>
  <c r="C37"/>
  <c r="F37" s="1"/>
  <c r="C38"/>
  <c r="F38" s="1"/>
  <c r="C39"/>
  <c r="F39" s="1"/>
  <c r="C40"/>
  <c r="F40" s="1"/>
  <c r="C42"/>
  <c r="F42" s="1"/>
  <c r="C43"/>
  <c r="F43" s="1"/>
  <c r="C44"/>
  <c r="F44" s="1"/>
  <c r="C45"/>
  <c r="F45" s="1"/>
  <c r="C46"/>
  <c r="F46" s="1"/>
  <c r="C48"/>
  <c r="F48" s="1"/>
  <c r="C49"/>
  <c r="F49" s="1"/>
  <c r="C50"/>
  <c r="F50" s="1"/>
  <c r="C51"/>
  <c r="F51" s="1"/>
  <c r="C52"/>
  <c r="F52" s="1"/>
  <c r="C53"/>
  <c r="F53" s="1"/>
  <c r="C54"/>
  <c r="F54" s="1"/>
  <c r="C55"/>
  <c r="F55" s="1"/>
  <c r="C56"/>
  <c r="F56" s="1"/>
  <c r="C57"/>
  <c r="F57" s="1"/>
  <c r="C58"/>
  <c r="F58" s="1"/>
  <c r="C59"/>
  <c r="F59" s="1"/>
  <c r="C60"/>
  <c r="F60" s="1"/>
  <c r="C61"/>
  <c r="F61" s="1"/>
  <c r="C62"/>
  <c r="F62" s="1"/>
  <c r="C63"/>
  <c r="F63" s="1"/>
  <c r="C64"/>
  <c r="F64" s="1"/>
  <c r="C66"/>
  <c r="F66" s="1"/>
  <c r="C67"/>
  <c r="F67" s="1"/>
  <c r="C68"/>
  <c r="F68" s="1"/>
  <c r="C69"/>
  <c r="F69" s="1"/>
  <c r="C70"/>
  <c r="F70" s="1"/>
  <c r="C71"/>
  <c r="F71" s="1"/>
  <c r="C72"/>
  <c r="F72" s="1"/>
  <c r="C6"/>
  <c r="F6" s="1"/>
  <c r="C7"/>
  <c r="F7" s="1"/>
  <c r="C8"/>
  <c r="F8" s="1"/>
  <c r="C9"/>
  <c r="F9" s="1"/>
  <c r="C10"/>
  <c r="F10" s="1"/>
  <c r="C5"/>
  <c r="F5" s="1"/>
  <c r="C4"/>
  <c r="F4" s="1"/>
  <c r="F73" s="1"/>
</calcChain>
</file>

<file path=xl/sharedStrings.xml><?xml version="1.0" encoding="utf-8"?>
<sst xmlns="http://schemas.openxmlformats.org/spreadsheetml/2006/main" count="92" uniqueCount="73">
  <si>
    <t>5.0</t>
  </si>
  <si>
    <t>SKOOL</t>
  </si>
  <si>
    <t>(3 pulley backend) Slalom  200 + 50</t>
  </si>
  <si>
    <t>(3 pulley backend) Slalom  180 + 50</t>
  </si>
  <si>
    <t>Freeride 160 + 50</t>
  </si>
  <si>
    <t>Wave 140 + 50</t>
  </si>
  <si>
    <t>ALPRO (aluminium)</t>
  </si>
  <si>
    <t>150 WC100 wave</t>
  </si>
  <si>
    <t>140 WC100 wave</t>
  </si>
  <si>
    <t>rdm 32cm</t>
  </si>
  <si>
    <t>sdm 32cm</t>
  </si>
  <si>
    <t>rdm 48cm</t>
  </si>
  <si>
    <t>spare tendon</t>
  </si>
  <si>
    <t xml:space="preserve">170 SC100 slalom  (3 pulley backend)    </t>
  </si>
  <si>
    <t xml:space="preserve">190 SC100 slalom (3 pulley backend)   </t>
  </si>
  <si>
    <t>sdm 48</t>
  </si>
  <si>
    <t>AC-F Freeride</t>
  </si>
  <si>
    <t>SALT PRO ( wave)</t>
  </si>
  <si>
    <t>SLASH (Freestyle)</t>
  </si>
  <si>
    <t>AC-X  Slalom no Cam</t>
  </si>
  <si>
    <t>AC-1 Zero (Racing)</t>
  </si>
  <si>
    <t>AC-K (Slalom Cam)</t>
  </si>
  <si>
    <t xml:space="preserve">C100 (Carbon + Pro)   </t>
  </si>
  <si>
    <t xml:space="preserve">220 SC100 slalom (3 pulley backend)   </t>
  </si>
  <si>
    <t>SCHOOL</t>
  </si>
  <si>
    <t>110-160</t>
  </si>
  <si>
    <t>BASE</t>
  </si>
  <si>
    <t>mast foot</t>
  </si>
  <si>
    <t>S!CK PRO KIDS</t>
  </si>
  <si>
    <t>SPY FST (wave)</t>
  </si>
  <si>
    <t>BLACKPRIME C100+</t>
  </si>
  <si>
    <t>BLACKPRIMEC100+ RDM</t>
  </si>
  <si>
    <t>BLACKCORE C80+</t>
  </si>
  <si>
    <t>BLACKCORE C80+RDM</t>
  </si>
  <si>
    <t>BLACKRIDE C60</t>
  </si>
  <si>
    <t>BLACKRIDE C60RDM</t>
  </si>
  <si>
    <t>Skool 50 RDM</t>
  </si>
  <si>
    <t>e-mail: opt@gssport.ru</t>
  </si>
  <si>
    <t>www.gssport.ru</t>
  </si>
  <si>
    <t xml:space="preserve">8 (495) 720-99-87 </t>
  </si>
  <si>
    <t>8 (962) 938-92-22</t>
  </si>
  <si>
    <t>121353, Москва, Сколковское ш. 31</t>
  </si>
  <si>
    <t>Компания "GS-SPORT Group" ( сеть спортивных магазинов Gidrasklad)</t>
  </si>
  <si>
    <t>Даты предзаказа и исполнения заказа</t>
  </si>
  <si>
    <t>* Оплата по курсу ЦБ + 3,5 % конвертация.  При оплате наличными % не взымается.</t>
  </si>
  <si>
    <t>Условия получения цены ОПТ ПРЕДЗАКАЗ</t>
  </si>
  <si>
    <t>* оптовая цена фиксированная в Евро по курсу ЦБ РФ</t>
  </si>
  <si>
    <t>Цены &amp; Условия на 2019 год</t>
  </si>
  <si>
    <t>* минимальная сумма предзаказа -  1 500 ЕВРО</t>
  </si>
  <si>
    <t>* срок исполнения заказа апрель 2019</t>
  </si>
  <si>
    <t>Модель/размер</t>
  </si>
  <si>
    <t>РРЦ ЕВРО</t>
  </si>
  <si>
    <t>Назначение</t>
  </si>
  <si>
    <t>ЗАКАЗ</t>
  </si>
  <si>
    <t>СУММА ЗАКАЗА</t>
  </si>
  <si>
    <r>
      <t xml:space="preserve">       Point-7  2019|</t>
    </r>
    <r>
      <rPr>
        <sz val="16"/>
        <color indexed="59"/>
        <rFont val="Arial"/>
        <family val="2"/>
      </rPr>
      <t xml:space="preserve"> ПАРУСА</t>
    </r>
  </si>
  <si>
    <t>обучение, начальный уровень</t>
  </si>
  <si>
    <t>обучение, начальный уровень. Детский</t>
  </si>
  <si>
    <t>вейв</t>
  </si>
  <si>
    <t>фристайл</t>
  </si>
  <si>
    <t>кроссовер, фрирайд</t>
  </si>
  <si>
    <t>слалом, рейс, продвинутый фрирайд, безкамберный</t>
  </si>
  <si>
    <t>слалом, рейс, 3 камбера</t>
  </si>
  <si>
    <t>слалом, рейс, 4 камбера</t>
  </si>
  <si>
    <t>ИТОГО:</t>
  </si>
  <si>
    <r>
      <t xml:space="preserve">       Point-7 19 |</t>
    </r>
    <r>
      <rPr>
        <sz val="16"/>
        <color indexed="59"/>
        <rFont val="Arial"/>
        <family val="2"/>
      </rPr>
      <t xml:space="preserve"> гики</t>
    </r>
  </si>
  <si>
    <t>ОПТ ЕВРО</t>
  </si>
  <si>
    <t xml:space="preserve">       Point-7 19 | удлинители/шарниры</t>
  </si>
  <si>
    <t>EXTENSION</t>
  </si>
  <si>
    <t xml:space="preserve">       Point-7  19| мачты</t>
  </si>
  <si>
    <t>* гарантийная предоплата (30%) на момент размещения предзаказа</t>
  </si>
  <si>
    <t>* полная оплата (70%) весной 2018</t>
  </si>
  <si>
    <t xml:space="preserve">* Размещение предзаказа до 10  октября  2019 года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</si>
</sst>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-"/>
  </numFmts>
  <fonts count="4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rgb="FF000000"/>
      <name val="Calibri"/>
      <family val="2"/>
    </font>
    <font>
      <i/>
      <sz val="12"/>
      <color rgb="FF000000"/>
      <name val="Arial"/>
      <family val="2"/>
    </font>
    <font>
      <b/>
      <i/>
      <sz val="12"/>
      <color indexed="8"/>
      <name val="Calibri"/>
      <family val="2"/>
      <charset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59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i/>
      <sz val="12"/>
      <color indexed="8"/>
      <name val="Arial"/>
      <family val="2"/>
    </font>
    <font>
      <b/>
      <sz val="10"/>
      <color indexed="59"/>
      <name val="Arial"/>
      <family val="2"/>
    </font>
    <font>
      <b/>
      <sz val="10"/>
      <color indexed="8"/>
      <name val="Arial"/>
      <family val="2"/>
    </font>
    <font>
      <sz val="16"/>
      <color indexed="59"/>
      <name val="Arial"/>
      <family val="2"/>
    </font>
    <font>
      <b/>
      <sz val="16"/>
      <color indexed="5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sz val="16"/>
      <color rgb="FFFF0000"/>
      <name val="Calibri"/>
      <family val="2"/>
      <charset val="204"/>
    </font>
    <font>
      <b/>
      <sz val="10"/>
      <color indexed="59"/>
      <name val="Arial"/>
      <family val="2"/>
      <charset val="204"/>
    </font>
    <font>
      <b/>
      <i/>
      <sz val="12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rgb="FF0070C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u/>
      <sz val="14"/>
      <color indexed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sz val="9"/>
      <color rgb="FFFF0000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0" fontId="7" fillId="0" borderId="0" xfId="0" applyFont="1"/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right" vertical="center"/>
    </xf>
    <xf numFmtId="2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2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/>
    <xf numFmtId="165" fontId="0" fillId="0" borderId="0" xfId="0" applyNumberFormat="1" applyAlignment="1">
      <alignment horizontal="center"/>
    </xf>
    <xf numFmtId="0" fontId="7" fillId="0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25" fillId="0" borderId="0" xfId="0" applyFont="1"/>
    <xf numFmtId="0" fontId="20" fillId="0" borderId="3" xfId="0" applyFont="1" applyFill="1" applyBorder="1" applyAlignment="1">
      <alignment horizontal="center" vertical="center" wrapText="1"/>
    </xf>
    <xf numFmtId="0" fontId="27" fillId="0" borderId="0" xfId="0" applyFont="1" applyFill="1"/>
    <xf numFmtId="1" fontId="17" fillId="3" borderId="8" xfId="0" applyNumberFormat="1" applyFont="1" applyFill="1" applyBorder="1" applyAlignment="1">
      <alignment vertical="center" wrapText="1"/>
    </xf>
    <xf numFmtId="2" fontId="21" fillId="2" borderId="9" xfId="0" applyNumberFormat="1" applyFont="1" applyFill="1" applyBorder="1" applyAlignment="1">
      <alignment horizontal="center" vertical="center"/>
    </xf>
    <xf numFmtId="2" fontId="13" fillId="3" borderId="9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right" vertical="center" wrapText="1"/>
    </xf>
    <xf numFmtId="2" fontId="21" fillId="2" borderId="2" xfId="0" applyNumberFormat="1" applyFont="1" applyFill="1" applyBorder="1" applyAlignment="1">
      <alignment horizontal="center" vertical="center"/>
    </xf>
    <xf numFmtId="2" fontId="26" fillId="3" borderId="2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right" vertical="center" wrapText="1"/>
    </xf>
    <xf numFmtId="2" fontId="21" fillId="2" borderId="14" xfId="0" applyNumberFormat="1" applyFont="1" applyFill="1" applyBorder="1" applyAlignment="1">
      <alignment horizontal="center" vertical="center"/>
    </xf>
    <xf numFmtId="2" fontId="26" fillId="2" borderId="14" xfId="0" applyNumberFormat="1" applyFont="1" applyFill="1" applyBorder="1" applyAlignment="1">
      <alignment horizontal="center" vertical="center" wrapText="1"/>
    </xf>
    <xf numFmtId="164" fontId="17" fillId="3" borderId="8" xfId="0" applyNumberFormat="1" applyFont="1" applyFill="1" applyBorder="1" applyAlignment="1">
      <alignment horizontal="left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164" fontId="17" fillId="3" borderId="11" xfId="0" applyNumberFormat="1" applyFont="1" applyFill="1" applyBorder="1" applyAlignment="1">
      <alignment horizontal="right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5" fillId="4" borderId="0" xfId="0" applyFont="1" applyFill="1" applyBorder="1"/>
    <xf numFmtId="1" fontId="18" fillId="2" borderId="0" xfId="0" applyNumberFormat="1" applyFont="1" applyFill="1" applyBorder="1" applyAlignment="1"/>
    <xf numFmtId="0" fontId="18" fillId="2" borderId="0" xfId="0" applyFont="1" applyFill="1" applyBorder="1"/>
    <xf numFmtId="0" fontId="30" fillId="0" borderId="0" xfId="114"/>
    <xf numFmtId="0" fontId="2" fillId="0" borderId="0" xfId="115" applyBorder="1"/>
    <xf numFmtId="0" fontId="2" fillId="0" borderId="21" xfId="115" applyBorder="1"/>
    <xf numFmtId="0" fontId="2" fillId="0" borderId="20" xfId="115" applyBorder="1"/>
    <xf numFmtId="0" fontId="2" fillId="0" borderId="19" xfId="115" applyBorder="1"/>
    <xf numFmtId="0" fontId="2" fillId="6" borderId="22" xfId="115" applyFill="1" applyBorder="1"/>
    <xf numFmtId="0" fontId="2" fillId="6" borderId="0" xfId="115" applyFill="1" applyBorder="1"/>
    <xf numFmtId="0" fontId="34" fillId="6" borderId="18" xfId="115" applyFont="1" applyFill="1" applyBorder="1"/>
    <xf numFmtId="0" fontId="2" fillId="0" borderId="22" xfId="115" applyBorder="1"/>
    <xf numFmtId="0" fontId="2" fillId="0" borderId="0" xfId="115" applyBorder="1" applyAlignment="1"/>
    <xf numFmtId="0" fontId="2" fillId="0" borderId="22" xfId="115" applyFill="1" applyBorder="1"/>
    <xf numFmtId="0" fontId="2" fillId="0" borderId="0" xfId="115" applyFill="1" applyBorder="1" applyAlignment="1"/>
    <xf numFmtId="0" fontId="2" fillId="0" borderId="23" xfId="115" applyBorder="1"/>
    <xf numFmtId="0" fontId="2" fillId="0" borderId="17" xfId="115" applyBorder="1"/>
    <xf numFmtId="0" fontId="2" fillId="0" borderId="17" xfId="115" applyBorder="1" applyAlignment="1"/>
    <xf numFmtId="164" fontId="23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1" fontId="23" fillId="3" borderId="8" xfId="0" applyNumberFormat="1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/>
    </xf>
    <xf numFmtId="164" fontId="23" fillId="2" borderId="2" xfId="0" applyNumberFormat="1" applyFont="1" applyFill="1" applyBorder="1" applyAlignment="1">
      <alignment horizontal="left" vertical="top" wrapText="1"/>
    </xf>
    <xf numFmtId="165" fontId="23" fillId="2" borderId="2" xfId="0" applyNumberFormat="1" applyFont="1" applyFill="1" applyBorder="1" applyAlignment="1">
      <alignment horizontal="center" vertical="top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" fontId="24" fillId="3" borderId="2" xfId="0" applyNumberFormat="1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3" fontId="21" fillId="2" borderId="2" xfId="0" applyNumberFormat="1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center" vertical="center"/>
    </xf>
    <xf numFmtId="3" fontId="40" fillId="2" borderId="2" xfId="0" applyNumberFormat="1" applyFont="1" applyFill="1" applyBorder="1" applyAlignment="1">
      <alignment horizontal="right"/>
    </xf>
    <xf numFmtId="3" fontId="23" fillId="3" borderId="9" xfId="0" applyNumberFormat="1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23" fillId="3" borderId="10" xfId="0" applyNumberFormat="1" applyFont="1" applyFill="1" applyBorder="1" applyAlignment="1">
      <alignment horizontal="right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3" fontId="21" fillId="3" borderId="12" xfId="0" applyNumberFormat="1" applyFont="1" applyFill="1" applyBorder="1" applyAlignment="1">
      <alignment horizontal="right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3" fontId="21" fillId="3" borderId="15" xfId="0" applyNumberFormat="1" applyFont="1" applyFill="1" applyBorder="1" applyAlignment="1">
      <alignment horizontal="right" vertical="center" wrapText="1"/>
    </xf>
    <xf numFmtId="3" fontId="21" fillId="2" borderId="9" xfId="0" applyNumberFormat="1" applyFont="1" applyFill="1" applyBorder="1" applyAlignment="1">
      <alignment horizontal="center" vertical="center" wrapText="1"/>
    </xf>
    <xf numFmtId="3" fontId="21" fillId="3" borderId="10" xfId="0" applyNumberFormat="1" applyFont="1" applyFill="1" applyBorder="1" applyAlignment="1">
      <alignment horizontal="right" vertical="center" wrapText="1"/>
    </xf>
    <xf numFmtId="3" fontId="0" fillId="2" borderId="14" xfId="0" applyNumberFormat="1" applyFill="1" applyBorder="1" applyAlignment="1">
      <alignment horizontal="center"/>
    </xf>
    <xf numFmtId="3" fontId="34" fillId="2" borderId="14" xfId="0" applyNumberFormat="1" applyFont="1" applyFill="1" applyBorder="1" applyAlignment="1">
      <alignment horizontal="center"/>
    </xf>
    <xf numFmtId="3" fontId="34" fillId="2" borderId="15" xfId="0" applyNumberFormat="1" applyFont="1" applyFill="1" applyBorder="1"/>
    <xf numFmtId="3" fontId="28" fillId="2" borderId="2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 applyAlignment="1">
      <alignment horizontal="right" vertical="center" wrapText="1"/>
    </xf>
    <xf numFmtId="1" fontId="13" fillId="3" borderId="12" xfId="0" applyNumberFormat="1" applyFont="1" applyFill="1" applyBorder="1" applyAlignment="1">
      <alignment horizontal="right" vertical="center" wrapText="1"/>
    </xf>
    <xf numFmtId="3" fontId="28" fillId="2" borderId="14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right" vertical="center" wrapText="1"/>
    </xf>
    <xf numFmtId="3" fontId="21" fillId="2" borderId="9" xfId="0" applyNumberFormat="1" applyFont="1" applyFill="1" applyBorder="1" applyAlignment="1">
      <alignment horizontal="center" vertical="center"/>
    </xf>
    <xf numFmtId="3" fontId="28" fillId="2" borderId="9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right" vertical="center" wrapText="1"/>
    </xf>
    <xf numFmtId="3" fontId="21" fillId="2" borderId="14" xfId="0" applyNumberFormat="1" applyFont="1" applyFill="1" applyBorder="1" applyAlignment="1">
      <alignment horizontal="center" vertical="center"/>
    </xf>
    <xf numFmtId="0" fontId="6" fillId="2" borderId="13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2" fontId="29" fillId="2" borderId="24" xfId="0" applyNumberFormat="1" applyFont="1" applyFill="1" applyBorder="1" applyAlignment="1">
      <alignment horizontal="center" vertical="center"/>
    </xf>
    <xf numFmtId="1" fontId="29" fillId="2" borderId="25" xfId="0" applyNumberFormat="1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/>
    </xf>
    <xf numFmtId="1" fontId="21" fillId="3" borderId="2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vertical="center"/>
    </xf>
    <xf numFmtId="1" fontId="21" fillId="3" borderId="2" xfId="0" applyNumberFormat="1" applyFont="1" applyFill="1" applyBorder="1" applyAlignment="1">
      <alignment horizontal="right"/>
    </xf>
    <xf numFmtId="1" fontId="21" fillId="2" borderId="2" xfId="0" applyNumberFormat="1" applyFont="1" applyFill="1" applyBorder="1" applyAlignment="1">
      <alignment horizontal="right" vertical="center"/>
    </xf>
    <xf numFmtId="1" fontId="23" fillId="3" borderId="2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3" fontId="21" fillId="3" borderId="2" xfId="0" applyNumberFormat="1" applyFont="1" applyFill="1" applyBorder="1" applyAlignment="1">
      <alignment horizontal="right" vertical="center"/>
    </xf>
    <xf numFmtId="3" fontId="23" fillId="3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right" vertical="center"/>
    </xf>
    <xf numFmtId="3" fontId="28" fillId="3" borderId="2" xfId="0" applyNumberFormat="1" applyFont="1" applyFill="1" applyBorder="1" applyAlignment="1">
      <alignment horizontal="center" vertical="center"/>
    </xf>
    <xf numFmtId="2" fontId="29" fillId="2" borderId="4" xfId="0" applyNumberFormat="1" applyFont="1" applyFill="1" applyBorder="1" applyAlignment="1">
      <alignment horizontal="right" vertical="center"/>
    </xf>
    <xf numFmtId="0" fontId="39" fillId="6" borderId="18" xfId="115" applyFont="1" applyFill="1" applyBorder="1" applyAlignment="1">
      <alignment horizontal="left" vertical="center" wrapText="1"/>
    </xf>
    <xf numFmtId="0" fontId="39" fillId="6" borderId="0" xfId="115" applyFont="1" applyFill="1" applyBorder="1" applyAlignment="1">
      <alignment horizontal="left" vertical="center" wrapText="1"/>
    </xf>
    <xf numFmtId="0" fontId="39" fillId="6" borderId="22" xfId="115" applyFont="1" applyFill="1" applyBorder="1" applyAlignment="1">
      <alignment horizontal="left" vertical="center" wrapText="1"/>
    </xf>
    <xf numFmtId="0" fontId="39" fillId="6" borderId="18" xfId="115" applyFont="1" applyFill="1" applyBorder="1" applyAlignment="1">
      <alignment horizontal="left"/>
    </xf>
    <xf numFmtId="0" fontId="39" fillId="6" borderId="0" xfId="115" applyFont="1" applyFill="1" applyBorder="1" applyAlignment="1">
      <alignment horizontal="left"/>
    </xf>
    <xf numFmtId="0" fontId="39" fillId="6" borderId="22" xfId="115" applyFont="1" applyFill="1" applyBorder="1" applyAlignment="1">
      <alignment horizontal="left"/>
    </xf>
    <xf numFmtId="0" fontId="21" fillId="2" borderId="0" xfId="0" applyFont="1" applyFill="1" applyBorder="1" applyAlignment="1">
      <alignment horizontal="left" vertical="center" wrapText="1"/>
    </xf>
    <xf numFmtId="0" fontId="2" fillId="0" borderId="16" xfId="115" applyBorder="1" applyAlignment="1">
      <alignment horizontal="center"/>
    </xf>
    <xf numFmtId="0" fontId="2" fillId="0" borderId="17" xfId="115" applyBorder="1" applyAlignment="1">
      <alignment horizontal="center"/>
    </xf>
    <xf numFmtId="0" fontId="2" fillId="0" borderId="18" xfId="115" applyBorder="1" applyAlignment="1">
      <alignment horizontal="center"/>
    </xf>
    <xf numFmtId="0" fontId="2" fillId="0" borderId="0" xfId="115" applyBorder="1" applyAlignment="1">
      <alignment horizontal="center"/>
    </xf>
    <xf numFmtId="0" fontId="2" fillId="0" borderId="19" xfId="115" applyBorder="1" applyAlignment="1">
      <alignment horizontal="center"/>
    </xf>
    <xf numFmtId="0" fontId="2" fillId="0" borderId="20" xfId="115" applyBorder="1" applyAlignment="1">
      <alignment horizontal="center"/>
    </xf>
    <xf numFmtId="0" fontId="38" fillId="5" borderId="16" xfId="115" applyFont="1" applyFill="1" applyBorder="1" applyAlignment="1">
      <alignment horizontal="center" vertical="center"/>
    </xf>
    <xf numFmtId="0" fontId="38" fillId="5" borderId="17" xfId="115" applyFont="1" applyFill="1" applyBorder="1" applyAlignment="1">
      <alignment horizontal="center" vertical="center"/>
    </xf>
    <xf numFmtId="0" fontId="38" fillId="5" borderId="23" xfId="115" applyFont="1" applyFill="1" applyBorder="1" applyAlignment="1">
      <alignment horizontal="center" vertical="center"/>
    </xf>
    <xf numFmtId="0" fontId="38" fillId="5" borderId="18" xfId="115" applyFont="1" applyFill="1" applyBorder="1" applyAlignment="1">
      <alignment horizontal="center" vertical="center"/>
    </xf>
    <xf numFmtId="0" fontId="38" fillId="5" borderId="0" xfId="115" applyFont="1" applyFill="1" applyBorder="1" applyAlignment="1">
      <alignment horizontal="center" vertical="center"/>
    </xf>
    <xf numFmtId="0" fontId="38" fillId="5" borderId="22" xfId="115" applyFont="1" applyFill="1" applyBorder="1" applyAlignment="1">
      <alignment horizontal="center" vertical="center"/>
    </xf>
    <xf numFmtId="0" fontId="39" fillId="6" borderId="19" xfId="115" applyFont="1" applyFill="1" applyBorder="1" applyAlignment="1">
      <alignment horizontal="left"/>
    </xf>
    <xf numFmtId="0" fontId="39" fillId="6" borderId="20" xfId="115" applyFont="1" applyFill="1" applyBorder="1" applyAlignment="1">
      <alignment horizontal="left"/>
    </xf>
    <xf numFmtId="0" fontId="39" fillId="6" borderId="21" xfId="115" applyFont="1" applyFill="1" applyBorder="1" applyAlignment="1">
      <alignment horizontal="left"/>
    </xf>
    <xf numFmtId="0" fontId="39" fillId="2" borderId="18" xfId="115" applyFont="1" applyFill="1" applyBorder="1" applyAlignment="1">
      <alignment horizontal="left"/>
    </xf>
    <xf numFmtId="0" fontId="39" fillId="2" borderId="0" xfId="115" applyFont="1" applyFill="1" applyBorder="1" applyAlignment="1">
      <alignment horizontal="left"/>
    </xf>
    <xf numFmtId="0" fontId="39" fillId="2" borderId="22" xfId="115" applyFont="1" applyFill="1" applyBorder="1" applyAlignment="1">
      <alignment horizontal="left"/>
    </xf>
    <xf numFmtId="1" fontId="18" fillId="2" borderId="0" xfId="0" applyNumberFormat="1" applyFont="1" applyFill="1" applyBorder="1" applyAlignment="1">
      <alignment horizontal="right"/>
    </xf>
    <xf numFmtId="0" fontId="37" fillId="0" borderId="18" xfId="117" applyNumberFormat="1" applyFont="1" applyFill="1" applyBorder="1" applyAlignment="1">
      <alignment horizontal="left"/>
    </xf>
    <xf numFmtId="0" fontId="0" fillId="0" borderId="0" xfId="0" applyBorder="1" applyAlignment="1"/>
    <xf numFmtId="0" fontId="0" fillId="0" borderId="22" xfId="0" applyBorder="1" applyAlignment="1"/>
    <xf numFmtId="0" fontId="36" fillId="0" borderId="19" xfId="114" applyFont="1" applyFill="1" applyBorder="1" applyAlignment="1">
      <alignment horizontal="left" vertical="center" wrapText="1"/>
    </xf>
    <xf numFmtId="0" fontId="35" fillId="0" borderId="20" xfId="114" applyFont="1" applyBorder="1" applyAlignment="1">
      <alignment horizontal="left" vertical="center" wrapText="1"/>
    </xf>
    <xf numFmtId="0" fontId="35" fillId="0" borderId="21" xfId="114" applyFont="1" applyBorder="1" applyAlignment="1">
      <alignment horizontal="left" vertical="center" wrapText="1"/>
    </xf>
    <xf numFmtId="0" fontId="34" fillId="0" borderId="18" xfId="115" applyFont="1" applyBorder="1" applyAlignment="1">
      <alignment horizontal="center"/>
    </xf>
    <xf numFmtId="0" fontId="34" fillId="0" borderId="0" xfId="115" applyFont="1" applyBorder="1" applyAlignment="1">
      <alignment horizontal="center"/>
    </xf>
    <xf numFmtId="0" fontId="34" fillId="0" borderId="22" xfId="115" applyFont="1" applyBorder="1" applyAlignment="1">
      <alignment horizontal="center"/>
    </xf>
    <xf numFmtId="3" fontId="34" fillId="0" borderId="18" xfId="115" applyNumberFormat="1" applyFont="1" applyBorder="1" applyAlignment="1">
      <alignment horizontal="center"/>
    </xf>
    <xf numFmtId="3" fontId="34" fillId="0" borderId="0" xfId="115" applyNumberFormat="1" applyFont="1" applyBorder="1" applyAlignment="1">
      <alignment horizontal="center"/>
    </xf>
    <xf numFmtId="3" fontId="34" fillId="0" borderId="22" xfId="115" applyNumberFormat="1" applyFont="1" applyBorder="1" applyAlignment="1">
      <alignment horizontal="center"/>
    </xf>
    <xf numFmtId="0" fontId="33" fillId="0" borderId="18" xfId="116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1" fillId="0" borderId="18" xfId="115" applyFont="1" applyBorder="1" applyAlignment="1">
      <alignment horizontal="center"/>
    </xf>
    <xf numFmtId="0" fontId="31" fillId="0" borderId="0" xfId="115" applyFont="1" applyBorder="1" applyAlignment="1">
      <alignment horizontal="center"/>
    </xf>
    <xf numFmtId="0" fontId="31" fillId="0" borderId="22" xfId="115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</cellXfs>
  <cellStyles count="118">
    <cellStyle name="Excel Built-in Normal" xfId="1"/>
    <cellStyle name="Excel Built-in Normal 1" xfId="2"/>
    <cellStyle name="Normal 2" xfId="3"/>
    <cellStyle name="Normal 3" xfId="4"/>
    <cellStyle name="Normale 2 2" xfId="5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 2" xfId="116"/>
    <cellStyle name="Обычный" xfId="0" builtinId="0"/>
    <cellStyle name="Обычный 2 3" xfId="115"/>
    <cellStyle name="Обычный 7" xfId="114"/>
    <cellStyle name="Обычный 8" xfId="117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3295651</xdr:colOff>
      <xdr:row>0</xdr:row>
      <xdr:rowOff>0</xdr:rowOff>
    </xdr:from>
    <xdr:to>
      <xdr:col>1</xdr:col>
      <xdr:colOff>4248150</xdr:colOff>
      <xdr:row>4</xdr:row>
      <xdr:rowOff>101452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1" y="0"/>
          <a:ext cx="0" cy="86345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9524</xdr:rowOff>
    </xdr:from>
    <xdr:to>
      <xdr:col>1</xdr:col>
      <xdr:colOff>3260725</xdr:colOff>
      <xdr:row>4</xdr:row>
      <xdr:rowOff>136524</xdr:rowOff>
    </xdr:to>
    <xdr:pic>
      <xdr:nvPicPr>
        <xdr:cNvPr id="3" name="Рисунок 14" descr="D:\ПРОМО ПРОДУКЦИЯ\Лого GS SPORT GROUP-Gidrasklad\GS sportgroup_logo_последний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4"/>
          <a:ext cx="1031875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0</xdr:row>
      <xdr:rowOff>431973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197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0</xdr:row>
      <xdr:rowOff>431973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39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395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5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5332</xdr:rowOff>
    </xdr:to>
    <xdr:pic>
      <xdr:nvPicPr>
        <xdr:cNvPr id="6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24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5332</xdr:rowOff>
    </xdr:to>
    <xdr:pic>
      <xdr:nvPicPr>
        <xdr:cNvPr id="5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24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0</xdr:row>
      <xdr:rowOff>432013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0</xdr:row>
      <xdr:rowOff>441538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0</xdr:row>
      <xdr:rowOff>441538</xdr:rowOff>
    </xdr:to>
    <xdr:pic>
      <xdr:nvPicPr>
        <xdr:cNvPr id="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0</xdr:row>
      <xdr:rowOff>441538</xdr:rowOff>
    </xdr:to>
    <xdr:pic>
      <xdr:nvPicPr>
        <xdr:cNvPr id="5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2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0</xdr:row>
      <xdr:rowOff>433957</xdr:rowOff>
    </xdr:to>
    <xdr:pic>
      <xdr:nvPicPr>
        <xdr:cNvPr id="6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24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gssport.ru/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T48"/>
  <sheetViews>
    <sheetView showGridLines="0" tabSelected="1" zoomScaleNormal="100" workbookViewId="0">
      <selection activeCell="O22" sqref="O22"/>
    </sheetView>
  </sheetViews>
  <sheetFormatPr defaultColWidth="8.85546875" defaultRowHeight="15"/>
  <cols>
    <col min="1" max="1" width="8.140625" style="13" customWidth="1"/>
    <col min="2" max="2" width="94.42578125" style="13" customWidth="1"/>
    <col min="3" max="3" width="1" style="13" customWidth="1"/>
    <col min="4" max="4" width="20.5703125" style="13" hidden="1" customWidth="1"/>
    <col min="5" max="5" width="7" style="13" hidden="1" customWidth="1"/>
    <col min="6" max="6" width="5.7109375" style="13" hidden="1" customWidth="1"/>
    <col min="7" max="7" width="12.5703125" style="13" hidden="1" customWidth="1"/>
    <col min="8" max="250" width="8.85546875" style="13"/>
    <col min="251" max="252" width="8.85546875" style="12"/>
  </cols>
  <sheetData>
    <row r="1" spans="1:254" s="15" customFormat="1" ht="16.5" thickBot="1">
      <c r="A1" s="174"/>
      <c r="B1" s="174"/>
      <c r="C1" s="80"/>
      <c r="D1" s="80"/>
      <c r="E1" s="13"/>
      <c r="IS1" s="16"/>
      <c r="IT1" s="16"/>
    </row>
    <row r="2" spans="1:254" s="15" customFormat="1" ht="15.75">
      <c r="A2"/>
      <c r="B2" s="175"/>
      <c r="C2" s="176"/>
      <c r="D2" s="98"/>
      <c r="E2" s="97"/>
      <c r="F2" s="97"/>
      <c r="G2" s="96"/>
      <c r="H2" s="84"/>
      <c r="IS2" s="16"/>
      <c r="IT2" s="16"/>
    </row>
    <row r="3" spans="1:254" s="15" customFormat="1" ht="15.75">
      <c r="A3"/>
      <c r="B3" s="177"/>
      <c r="C3" s="178"/>
      <c r="D3" s="93"/>
      <c r="E3" s="95"/>
      <c r="F3" s="95"/>
      <c r="G3" s="94"/>
      <c r="H3" s="84"/>
      <c r="IS3" s="16"/>
      <c r="IT3" s="16"/>
    </row>
    <row r="4" spans="1:254" s="15" customFormat="1" ht="15.75">
      <c r="A4"/>
      <c r="B4" s="177"/>
      <c r="C4" s="178"/>
      <c r="D4" s="93"/>
      <c r="E4" s="95"/>
      <c r="F4" s="95"/>
      <c r="G4" s="94"/>
      <c r="H4" s="84"/>
      <c r="IS4" s="16"/>
      <c r="IT4" s="16"/>
    </row>
    <row r="5" spans="1:254" s="15" customFormat="1" ht="15.75">
      <c r="A5"/>
      <c r="B5" s="177"/>
      <c r="C5" s="178"/>
      <c r="D5" s="93"/>
      <c r="E5" s="95"/>
      <c r="F5" s="95"/>
      <c r="G5" s="94"/>
      <c r="H5" s="84"/>
      <c r="IS5" s="16"/>
      <c r="IT5" s="16"/>
    </row>
    <row r="6" spans="1:254" s="15" customFormat="1" ht="2.25" customHeight="1" thickBot="1">
      <c r="A6"/>
      <c r="B6" s="177"/>
      <c r="C6" s="178"/>
      <c r="D6" s="93"/>
      <c r="E6" s="95"/>
      <c r="F6" s="95"/>
      <c r="G6" s="94"/>
      <c r="H6" s="84"/>
      <c r="IS6" s="16"/>
      <c r="IT6" s="16"/>
    </row>
    <row r="7" spans="1:254" s="15" customFormat="1" ht="16.5" hidden="1" thickBot="1">
      <c r="A7"/>
      <c r="B7" s="177"/>
      <c r="C7" s="178"/>
      <c r="D7" s="93"/>
      <c r="E7" s="95"/>
      <c r="F7" s="95"/>
      <c r="G7" s="94"/>
      <c r="H7" s="84"/>
      <c r="IS7" s="16"/>
      <c r="IT7" s="16"/>
    </row>
    <row r="8" spans="1:254" s="15" customFormat="1" ht="16.5" hidden="1" thickBot="1">
      <c r="A8"/>
      <c r="B8" s="179"/>
      <c r="C8" s="180"/>
      <c r="D8" s="93"/>
      <c r="E8" s="85"/>
      <c r="F8" s="85"/>
      <c r="G8" s="92"/>
      <c r="H8" s="84"/>
      <c r="IS8" s="16"/>
      <c r="IT8" s="16"/>
    </row>
    <row r="9" spans="1:254" s="15" customFormat="1" ht="15.75">
      <c r="A9"/>
      <c r="B9" s="181" t="s">
        <v>47</v>
      </c>
      <c r="C9" s="182"/>
      <c r="D9" s="182"/>
      <c r="E9" s="182"/>
      <c r="F9" s="182"/>
      <c r="G9" s="183"/>
      <c r="H9" s="84"/>
      <c r="IS9" s="16"/>
      <c r="IT9" s="16"/>
    </row>
    <row r="10" spans="1:254" s="15" customFormat="1" ht="6" customHeight="1">
      <c r="A10"/>
      <c r="B10" s="184"/>
      <c r="C10" s="185"/>
      <c r="D10" s="185"/>
      <c r="E10" s="185"/>
      <c r="F10" s="185"/>
      <c r="G10" s="186"/>
      <c r="H10" s="84"/>
      <c r="IS10" s="16"/>
      <c r="IT10" s="16"/>
    </row>
    <row r="11" spans="1:254" s="15" customFormat="1" ht="16.5" thickBot="1">
      <c r="A11"/>
      <c r="B11" s="187" t="s">
        <v>46</v>
      </c>
      <c r="C11" s="188"/>
      <c r="D11" s="188"/>
      <c r="E11" s="188"/>
      <c r="F11" s="188"/>
      <c r="G11" s="189"/>
      <c r="H11" s="84"/>
      <c r="IS11" s="16"/>
      <c r="IT11" s="16"/>
    </row>
    <row r="12" spans="1:254" s="15" customFormat="1" ht="15.75">
      <c r="A12"/>
      <c r="B12" s="181" t="s">
        <v>45</v>
      </c>
      <c r="C12" s="182"/>
      <c r="D12" s="182"/>
      <c r="E12" s="182"/>
      <c r="F12" s="182"/>
      <c r="G12" s="183"/>
      <c r="H12" s="84"/>
      <c r="IS12" s="16"/>
      <c r="IT12" s="16"/>
    </row>
    <row r="13" spans="1:254" s="15" customFormat="1" ht="1.5" customHeight="1">
      <c r="A13"/>
      <c r="B13" s="184"/>
      <c r="C13" s="185"/>
      <c r="D13" s="185"/>
      <c r="E13" s="185"/>
      <c r="F13" s="185"/>
      <c r="G13" s="186"/>
      <c r="H13" s="84"/>
      <c r="IS13" s="16"/>
      <c r="IT13" s="16"/>
    </row>
    <row r="14" spans="1:254" s="15" customFormat="1" ht="15.75">
      <c r="A14"/>
      <c r="B14" s="190" t="s">
        <v>48</v>
      </c>
      <c r="C14" s="191"/>
      <c r="D14" s="191"/>
      <c r="E14" s="191"/>
      <c r="F14" s="191"/>
      <c r="G14" s="192"/>
      <c r="H14" s="84"/>
      <c r="IS14" s="16"/>
      <c r="IT14" s="16"/>
    </row>
    <row r="15" spans="1:254" s="15" customFormat="1" ht="15.75">
      <c r="A15"/>
      <c r="B15" s="168" t="s">
        <v>70</v>
      </c>
      <c r="C15" s="169"/>
      <c r="D15" s="169"/>
      <c r="E15" s="169"/>
      <c r="F15" s="169"/>
      <c r="G15" s="170"/>
      <c r="H15" s="84"/>
      <c r="IS15" s="16"/>
      <c r="IT15" s="16"/>
    </row>
    <row r="16" spans="1:254" s="15" customFormat="1" ht="15.75">
      <c r="A16"/>
      <c r="B16" s="168"/>
      <c r="C16" s="169"/>
      <c r="D16" s="169"/>
      <c r="E16" s="169"/>
      <c r="F16" s="169"/>
      <c r="G16" s="170"/>
      <c r="H16" s="84"/>
      <c r="IS16" s="16"/>
      <c r="IT16" s="16"/>
    </row>
    <row r="17" spans="1:254" s="15" customFormat="1" ht="15.75">
      <c r="A17"/>
      <c r="B17" s="171" t="s">
        <v>71</v>
      </c>
      <c r="C17" s="172"/>
      <c r="D17" s="172"/>
      <c r="E17" s="172"/>
      <c r="F17" s="172"/>
      <c r="G17" s="173"/>
      <c r="H17" s="84"/>
      <c r="IS17" s="16"/>
      <c r="IT17" s="16"/>
    </row>
    <row r="18" spans="1:254" s="15" customFormat="1" ht="16.5" thickBot="1">
      <c r="A18"/>
      <c r="B18" s="91" t="s">
        <v>44</v>
      </c>
      <c r="C18" s="90"/>
      <c r="D18" s="90"/>
      <c r="E18" s="90"/>
      <c r="F18" s="90"/>
      <c r="G18" s="89"/>
      <c r="H18" s="84"/>
      <c r="IS18" s="16"/>
      <c r="IT18" s="16"/>
    </row>
    <row r="19" spans="1:254" s="6" customFormat="1" ht="15.75">
      <c r="A19"/>
      <c r="B19" s="181" t="s">
        <v>43</v>
      </c>
      <c r="C19" s="182"/>
      <c r="D19" s="182"/>
      <c r="E19" s="182"/>
      <c r="F19" s="182"/>
      <c r="G19" s="183"/>
      <c r="H19" s="8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7"/>
      <c r="IR19" s="17"/>
    </row>
    <row r="20" spans="1:254" s="6" customFormat="1" ht="15.75">
      <c r="A20"/>
      <c r="B20" s="184"/>
      <c r="C20" s="185"/>
      <c r="D20" s="185"/>
      <c r="E20" s="185"/>
      <c r="F20" s="185"/>
      <c r="G20" s="186"/>
      <c r="H20" s="8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7"/>
      <c r="IR20" s="17"/>
    </row>
    <row r="21" spans="1:254" s="6" customFormat="1" ht="15.75">
      <c r="A21"/>
      <c r="B21" s="194" t="s">
        <v>72</v>
      </c>
      <c r="C21" s="195"/>
      <c r="D21" s="195"/>
      <c r="E21" s="195"/>
      <c r="F21" s="195"/>
      <c r="G21" s="196"/>
      <c r="H21" s="8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7"/>
      <c r="IR21" s="17"/>
    </row>
    <row r="22" spans="1:254" s="6" customFormat="1" ht="16.5" thickBot="1">
      <c r="A22"/>
      <c r="B22" s="197" t="s">
        <v>49</v>
      </c>
      <c r="C22" s="198"/>
      <c r="D22" s="198"/>
      <c r="E22" s="198"/>
      <c r="F22" s="198"/>
      <c r="G22" s="199"/>
      <c r="H22" s="8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7"/>
      <c r="IR22" s="17"/>
    </row>
    <row r="23" spans="1:254" s="6" customFormat="1" ht="15.75">
      <c r="A23"/>
      <c r="B23" s="200" t="s">
        <v>42</v>
      </c>
      <c r="C23" s="201"/>
      <c r="D23" s="201"/>
      <c r="E23" s="201"/>
      <c r="F23" s="201"/>
      <c r="G23" s="202"/>
      <c r="H23" s="8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7"/>
      <c r="IR23" s="17"/>
    </row>
    <row r="24" spans="1:254" s="6" customFormat="1" ht="15.75">
      <c r="A24"/>
      <c r="B24" s="200" t="s">
        <v>41</v>
      </c>
      <c r="C24" s="201"/>
      <c r="D24" s="201"/>
      <c r="E24" s="201"/>
      <c r="F24" s="201"/>
      <c r="G24" s="202"/>
      <c r="H24" s="8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7"/>
      <c r="IR24" s="17"/>
    </row>
    <row r="25" spans="1:254" s="6" customFormat="1" ht="15.75">
      <c r="A25"/>
      <c r="B25" s="203" t="s">
        <v>40</v>
      </c>
      <c r="C25" s="204"/>
      <c r="D25" s="204"/>
      <c r="E25" s="204"/>
      <c r="F25" s="204"/>
      <c r="G25" s="205"/>
      <c r="H25" s="8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7"/>
      <c r="IR25" s="17"/>
    </row>
    <row r="26" spans="1:254" s="6" customFormat="1" ht="15.75">
      <c r="A26"/>
      <c r="B26" s="200" t="s">
        <v>39</v>
      </c>
      <c r="C26" s="201"/>
      <c r="D26" s="201"/>
      <c r="E26" s="201"/>
      <c r="F26" s="201"/>
      <c r="G26" s="202"/>
      <c r="H26" s="8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7"/>
      <c r="IR26" s="17"/>
    </row>
    <row r="27" spans="1:254" s="6" customFormat="1" ht="18.75">
      <c r="A27"/>
      <c r="B27" s="206" t="s">
        <v>38</v>
      </c>
      <c r="C27" s="207"/>
      <c r="D27" s="207"/>
      <c r="E27" s="207"/>
      <c r="F27" s="207"/>
      <c r="G27" s="208"/>
      <c r="H27" s="8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7"/>
      <c r="IR27" s="17"/>
    </row>
    <row r="28" spans="1:254" s="6" customFormat="1" ht="15.75">
      <c r="A28"/>
      <c r="B28" s="209" t="s">
        <v>37</v>
      </c>
      <c r="C28" s="210"/>
      <c r="D28" s="210"/>
      <c r="E28" s="210"/>
      <c r="F28" s="210"/>
      <c r="G28" s="211"/>
      <c r="H28" s="8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7"/>
      <c r="IR28" s="17"/>
    </row>
    <row r="29" spans="1:254" s="6" customFormat="1" ht="9" customHeight="1" thickBot="1">
      <c r="A29"/>
      <c r="B29" s="88"/>
      <c r="C29" s="87"/>
      <c r="D29" s="87"/>
      <c r="E29" s="87"/>
      <c r="F29" s="87"/>
      <c r="G29" s="86"/>
      <c r="H29" s="8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7"/>
      <c r="IR29" s="17"/>
    </row>
    <row r="30" spans="1:254" s="6" customFormat="1" ht="15.75">
      <c r="A30"/>
      <c r="B30" s="85"/>
      <c r="C30" s="85"/>
      <c r="D30" s="85"/>
      <c r="E30" s="85"/>
      <c r="F30" s="85"/>
      <c r="G30" s="85"/>
      <c r="H30" s="8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7"/>
      <c r="IR30" s="17"/>
    </row>
    <row r="31" spans="1:254" s="6" customFormat="1" ht="20.100000000000001" customHeight="1">
      <c r="A31" s="83"/>
      <c r="B31" s="80"/>
      <c r="C31" s="82"/>
      <c r="D31" s="82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7"/>
      <c r="IR31" s="17"/>
    </row>
    <row r="32" spans="1:254" ht="20.100000000000001" customHeight="1">
      <c r="A32" s="80"/>
      <c r="B32" s="80"/>
      <c r="C32" s="193"/>
      <c r="D32" s="193"/>
    </row>
    <row r="33" spans="1:4" customFormat="1">
      <c r="A33" s="80"/>
      <c r="B33" s="80"/>
      <c r="C33" s="81"/>
      <c r="D33" s="80"/>
    </row>
    <row r="34" spans="1:4" customFormat="1">
      <c r="A34" s="80"/>
      <c r="B34" s="80"/>
      <c r="C34" s="81"/>
      <c r="D34" s="80"/>
    </row>
    <row r="35" spans="1:4" customFormat="1">
      <c r="A35" s="80"/>
      <c r="B35" s="80"/>
      <c r="C35" s="81"/>
      <c r="D35" s="80"/>
    </row>
    <row r="36" spans="1:4" customFormat="1" ht="15" customHeight="1">
      <c r="A36" s="80"/>
      <c r="B36" s="80"/>
      <c r="C36" s="80"/>
      <c r="D36" s="80"/>
    </row>
    <row r="37" spans="1:4" customFormat="1" ht="15" customHeight="1">
      <c r="A37" s="80"/>
      <c r="B37" s="80"/>
      <c r="C37" s="80"/>
      <c r="D37" s="80"/>
    </row>
    <row r="38" spans="1:4" customFormat="1">
      <c r="A38" s="80"/>
      <c r="B38" s="80"/>
      <c r="C38" s="80"/>
      <c r="D38" s="80"/>
    </row>
    <row r="39" spans="1:4" customFormat="1" ht="15" customHeight="1">
      <c r="A39" s="80"/>
      <c r="B39" s="80"/>
      <c r="C39" s="80"/>
      <c r="D39" s="80"/>
    </row>
    <row r="40" spans="1:4" customFormat="1" ht="15" customHeight="1">
      <c r="A40" s="80"/>
      <c r="B40" s="80"/>
      <c r="C40" s="80"/>
      <c r="D40" s="80"/>
    </row>
    <row r="41" spans="1:4" customFormat="1">
      <c r="A41" s="80"/>
      <c r="B41" s="80"/>
      <c r="C41" s="80"/>
      <c r="D41" s="80"/>
    </row>
    <row r="42" spans="1:4" customFormat="1">
      <c r="A42" s="80"/>
      <c r="B42" s="80"/>
      <c r="C42" s="80"/>
      <c r="D42" s="80"/>
    </row>
    <row r="43" spans="1:4" customFormat="1">
      <c r="A43" s="80"/>
      <c r="B43" s="80"/>
      <c r="C43" s="80"/>
      <c r="D43" s="80"/>
    </row>
    <row r="44" spans="1:4" customFormat="1">
      <c r="A44" s="80"/>
      <c r="B44" s="80"/>
      <c r="C44" s="80"/>
      <c r="D44" s="80"/>
    </row>
    <row r="45" spans="1:4" customFormat="1">
      <c r="A45" s="80"/>
      <c r="B45" s="80"/>
      <c r="C45" s="80"/>
      <c r="D45" s="80"/>
    </row>
    <row r="46" spans="1:4" customFormat="1" ht="15" customHeight="1">
      <c r="A46" s="80"/>
      <c r="B46" s="80"/>
      <c r="C46" s="80"/>
      <c r="D46" s="80"/>
    </row>
    <row r="47" spans="1:4" customFormat="1" ht="15" customHeight="1">
      <c r="A47" s="80"/>
      <c r="B47" s="80"/>
      <c r="C47" s="80"/>
      <c r="D47" s="80"/>
    </row>
    <row r="48" spans="1:4" customFormat="1">
      <c r="A48" s="80"/>
      <c r="B48" s="80"/>
      <c r="C48" s="80"/>
      <c r="D48" s="80"/>
    </row>
  </sheetData>
  <sheetProtection selectLockedCells="1" selectUnlockedCells="1"/>
  <mergeCells count="18">
    <mergeCell ref="C32:D32"/>
    <mergeCell ref="B19:G20"/>
    <mergeCell ref="B21:G21"/>
    <mergeCell ref="B22:G22"/>
    <mergeCell ref="B23:G23"/>
    <mergeCell ref="B24:G24"/>
    <mergeCell ref="B25:G25"/>
    <mergeCell ref="B26:G26"/>
    <mergeCell ref="B27:G27"/>
    <mergeCell ref="B28:G28"/>
    <mergeCell ref="B15:G16"/>
    <mergeCell ref="B17:G17"/>
    <mergeCell ref="A1:B1"/>
    <mergeCell ref="B2:C8"/>
    <mergeCell ref="B9:G10"/>
    <mergeCell ref="B11:G11"/>
    <mergeCell ref="B12:G13"/>
    <mergeCell ref="B14:G14"/>
  </mergeCells>
  <hyperlinks>
    <hyperlink ref="B27" r:id="rId1"/>
  </hyperlinks>
  <pageMargins left="0.7" right="0.7" top="0.75" bottom="0.75" header="0.51180555555555551" footer="0.51180555555555551"/>
  <pageSetup paperSize="9" scale="59" firstPageNumber="0" fitToHeight="0" orientation="portrait" horizontalDpi="300" verticalDpi="300"/>
  <headerFooter alignWithMargins="0"/>
  <drawing r:id="rId2"/>
  <legacyDrawing r:id="rId3"/>
  <oleObjects>
    <oleObject progId="CorelPhotoPaint.Image.12" shapeId="512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2" tint="-9.9978637043366805E-2"/>
  </sheetPr>
  <dimension ref="A1:II76"/>
  <sheetViews>
    <sheetView showGridLines="0" zoomScale="96" zoomScaleNormal="96" zoomScalePageLayoutView="96" workbookViewId="0">
      <pane xSplit="6" ySplit="3" topLeftCell="G4" activePane="bottomRight" state="frozen"/>
      <selection pane="topRight" activeCell="L1" sqref="L1"/>
      <selection pane="bottomLeft" activeCell="A4" sqref="A4"/>
      <selection pane="bottomRight" activeCell="D73" sqref="D73"/>
    </sheetView>
  </sheetViews>
  <sheetFormatPr defaultColWidth="8.85546875" defaultRowHeight="15"/>
  <cols>
    <col min="1" max="1" width="24.28515625" style="5" customWidth="1"/>
    <col min="2" max="2" width="13" style="43" customWidth="1"/>
    <col min="3" max="3" width="17.42578125" style="4" customWidth="1"/>
    <col min="4" max="4" width="30.42578125" style="3" customWidth="1"/>
    <col min="5" max="5" width="14.42578125" style="53" customWidth="1"/>
    <col min="6" max="6" width="22.5703125" style="2" customWidth="1"/>
    <col min="7" max="233" width="8.85546875" style="1"/>
  </cols>
  <sheetData>
    <row r="1" spans="1:243" ht="39.75" customHeight="1">
      <c r="A1" s="212" t="s">
        <v>55</v>
      </c>
      <c r="B1" s="212"/>
      <c r="C1" s="212"/>
      <c r="D1" s="212"/>
      <c r="E1" s="212"/>
      <c r="F1" s="103"/>
    </row>
    <row r="2" spans="1:243" ht="15.75" thickBot="1">
      <c r="A2" s="99" t="s">
        <v>50</v>
      </c>
      <c r="B2" s="99" t="s">
        <v>51</v>
      </c>
      <c r="C2" s="100" t="s">
        <v>66</v>
      </c>
      <c r="D2" s="101" t="s">
        <v>52</v>
      </c>
      <c r="E2" s="99" t="s">
        <v>53</v>
      </c>
      <c r="F2" s="102" t="s">
        <v>54</v>
      </c>
      <c r="G2" s="105"/>
      <c r="H2" s="105"/>
      <c r="I2" s="105"/>
      <c r="J2" s="105"/>
      <c r="K2" s="105"/>
      <c r="L2" s="106"/>
    </row>
    <row r="3" spans="1:243" s="6" customFormat="1" ht="15.75">
      <c r="A3" s="70" t="s">
        <v>1</v>
      </c>
      <c r="B3" s="138"/>
      <c r="C3" s="138"/>
      <c r="D3" s="62" t="s">
        <v>56</v>
      </c>
      <c r="E3" s="62"/>
      <c r="F3" s="13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s="6" customFormat="1" ht="15.75">
      <c r="A4" s="63">
        <v>1.5</v>
      </c>
      <c r="B4" s="137">
        <v>143</v>
      </c>
      <c r="C4" s="137">
        <f>B4*0.65</f>
        <v>92.95</v>
      </c>
      <c r="D4" s="64"/>
      <c r="E4" s="66"/>
      <c r="F4" s="140">
        <f t="shared" ref="F4:F35" si="0">E4*C4</f>
        <v>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s="6" customFormat="1" ht="15.75">
      <c r="A5" s="63">
        <v>2</v>
      </c>
      <c r="B5" s="137">
        <v>156.20000000000002</v>
      </c>
      <c r="C5" s="137">
        <f>B5*0.65</f>
        <v>101.53000000000002</v>
      </c>
      <c r="D5" s="64"/>
      <c r="E5" s="66"/>
      <c r="F5" s="140">
        <f t="shared" si="0"/>
        <v>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6" customFormat="1" ht="15.75">
      <c r="A6" s="63">
        <v>2.5</v>
      </c>
      <c r="B6" s="137">
        <v>171.60000000000002</v>
      </c>
      <c r="C6" s="137">
        <f t="shared" ref="C6:C69" si="1">B6*0.65</f>
        <v>111.54000000000002</v>
      </c>
      <c r="D6" s="64"/>
      <c r="E6" s="66"/>
      <c r="F6" s="140">
        <f t="shared" si="0"/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</row>
    <row r="7" spans="1:243" s="6" customFormat="1" ht="15.75">
      <c r="A7" s="63">
        <v>3</v>
      </c>
      <c r="B7" s="137">
        <v>187.00000000000003</v>
      </c>
      <c r="C7" s="137">
        <f t="shared" si="1"/>
        <v>121.55000000000003</v>
      </c>
      <c r="D7" s="64"/>
      <c r="E7" s="66"/>
      <c r="F7" s="140">
        <f t="shared" si="0"/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</row>
    <row r="8" spans="1:243" s="6" customFormat="1" ht="15.75">
      <c r="A8" s="63">
        <v>3.5</v>
      </c>
      <c r="B8" s="137">
        <v>200.20000000000002</v>
      </c>
      <c r="C8" s="137">
        <f t="shared" si="1"/>
        <v>130.13000000000002</v>
      </c>
      <c r="D8" s="64"/>
      <c r="E8" s="66"/>
      <c r="F8" s="140">
        <f t="shared" si="0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</row>
    <row r="9" spans="1:243" s="6" customFormat="1" ht="15.75">
      <c r="A9" s="63">
        <v>4</v>
      </c>
      <c r="B9" s="137">
        <v>215.60000000000002</v>
      </c>
      <c r="C9" s="137">
        <f t="shared" si="1"/>
        <v>140.14000000000001</v>
      </c>
      <c r="D9" s="64"/>
      <c r="E9" s="66"/>
      <c r="F9" s="140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</row>
    <row r="10" spans="1:243" s="6" customFormat="1" ht="16.5" thickBot="1">
      <c r="A10" s="67">
        <v>4.5</v>
      </c>
      <c r="B10" s="141">
        <v>228.8</v>
      </c>
      <c r="C10" s="141">
        <f t="shared" si="1"/>
        <v>148.72</v>
      </c>
      <c r="D10" s="68"/>
      <c r="E10" s="69"/>
      <c r="F10" s="142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</row>
    <row r="11" spans="1:243" s="6" customFormat="1" ht="25.5">
      <c r="A11" s="70" t="s">
        <v>28</v>
      </c>
      <c r="B11" s="143"/>
      <c r="C11" s="144"/>
      <c r="D11" s="62" t="s">
        <v>57</v>
      </c>
      <c r="E11" s="62"/>
      <c r="F11" s="145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</row>
    <row r="12" spans="1:243" s="6" customFormat="1" ht="15.75">
      <c r="A12" s="63">
        <v>2.4</v>
      </c>
      <c r="B12" s="137">
        <v>475.20000000000005</v>
      </c>
      <c r="C12" s="137">
        <f t="shared" si="1"/>
        <v>308.88000000000005</v>
      </c>
      <c r="D12" s="64"/>
      <c r="E12" s="66"/>
      <c r="F12" s="140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</row>
    <row r="13" spans="1:243" s="6" customFormat="1" ht="15.75">
      <c r="A13" s="63">
        <v>3.1</v>
      </c>
      <c r="B13" s="137">
        <v>488.40000000000003</v>
      </c>
      <c r="C13" s="137">
        <f t="shared" si="1"/>
        <v>317.46000000000004</v>
      </c>
      <c r="D13" s="64"/>
      <c r="E13" s="66"/>
      <c r="F13" s="140">
        <f t="shared" si="0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</row>
    <row r="14" spans="1:243" s="6" customFormat="1" ht="16.5" thickBot="1">
      <c r="A14" s="67">
        <v>3.8</v>
      </c>
      <c r="B14" s="141">
        <v>532.40000000000009</v>
      </c>
      <c r="C14" s="141">
        <f t="shared" si="1"/>
        <v>346.06000000000006</v>
      </c>
      <c r="D14" s="68"/>
      <c r="E14" s="69"/>
      <c r="F14" s="142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</row>
    <row r="15" spans="1:243" s="6" customFormat="1" ht="15.75">
      <c r="A15" s="60" t="s">
        <v>17</v>
      </c>
      <c r="B15" s="143"/>
      <c r="C15" s="144">
        <f t="shared" si="1"/>
        <v>0</v>
      </c>
      <c r="D15" s="61" t="s">
        <v>58</v>
      </c>
      <c r="E15" s="62"/>
      <c r="F15" s="145">
        <f t="shared" si="0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s="6" customFormat="1" ht="15.75">
      <c r="A16" s="63">
        <v>3.3</v>
      </c>
      <c r="B16" s="122">
        <v>677.6</v>
      </c>
      <c r="C16" s="137">
        <f t="shared" si="1"/>
        <v>440.44000000000005</v>
      </c>
      <c r="D16" s="64"/>
      <c r="E16" s="65"/>
      <c r="F16" s="140">
        <f t="shared" si="0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s="6" customFormat="1" ht="15.75">
      <c r="A17" s="63">
        <v>3.6</v>
      </c>
      <c r="B17" s="122">
        <v>690.80000000000007</v>
      </c>
      <c r="C17" s="137">
        <f t="shared" si="1"/>
        <v>449.02000000000004</v>
      </c>
      <c r="D17" s="64"/>
      <c r="E17" s="65"/>
      <c r="F17" s="140">
        <f t="shared" si="0"/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s="6" customFormat="1" ht="15.75">
      <c r="A18" s="63">
        <v>4</v>
      </c>
      <c r="B18" s="122">
        <v>706.2</v>
      </c>
      <c r="C18" s="137">
        <f t="shared" si="1"/>
        <v>459.03000000000003</v>
      </c>
      <c r="D18" s="64"/>
      <c r="E18" s="65"/>
      <c r="F18" s="140">
        <f t="shared" si="0"/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s="6" customFormat="1" ht="15.75">
      <c r="A19" s="63">
        <v>4.2</v>
      </c>
      <c r="B19" s="122">
        <v>712.80000000000007</v>
      </c>
      <c r="C19" s="137">
        <f t="shared" si="1"/>
        <v>463.32000000000005</v>
      </c>
      <c r="D19" s="64"/>
      <c r="E19" s="65"/>
      <c r="F19" s="140">
        <f t="shared" si="0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s="6" customFormat="1" ht="15.75">
      <c r="A20" s="63">
        <v>4.5</v>
      </c>
      <c r="B20" s="122">
        <v>719.40000000000009</v>
      </c>
      <c r="C20" s="137">
        <f t="shared" si="1"/>
        <v>467.61000000000007</v>
      </c>
      <c r="D20" s="64"/>
      <c r="E20" s="66"/>
      <c r="F20" s="140">
        <f t="shared" si="0"/>
        <v>0</v>
      </c>
    </row>
    <row r="21" spans="1:243" s="6" customFormat="1" ht="15.75">
      <c r="A21" s="63">
        <v>4.8</v>
      </c>
      <c r="B21" s="122">
        <v>741.40000000000009</v>
      </c>
      <c r="C21" s="137">
        <f t="shared" si="1"/>
        <v>481.91000000000008</v>
      </c>
      <c r="D21" s="64"/>
      <c r="E21" s="66"/>
      <c r="F21" s="140">
        <f t="shared" si="0"/>
        <v>0</v>
      </c>
    </row>
    <row r="22" spans="1:243" s="6" customFormat="1" ht="15.75">
      <c r="A22" s="63">
        <v>5</v>
      </c>
      <c r="B22" s="122">
        <v>748.00000000000011</v>
      </c>
      <c r="C22" s="137">
        <f t="shared" si="1"/>
        <v>486.2000000000001</v>
      </c>
      <c r="D22" s="64"/>
      <c r="E22" s="66"/>
      <c r="F22" s="140">
        <f t="shared" si="0"/>
        <v>0</v>
      </c>
    </row>
    <row r="23" spans="1:243" s="6" customFormat="1" ht="15.75">
      <c r="A23" s="63">
        <v>5.2</v>
      </c>
      <c r="B23" s="122">
        <v>752.40000000000009</v>
      </c>
      <c r="C23" s="137">
        <f t="shared" si="1"/>
        <v>489.06000000000006</v>
      </c>
      <c r="D23" s="64"/>
      <c r="E23" s="66"/>
      <c r="F23" s="140">
        <f t="shared" si="0"/>
        <v>0</v>
      </c>
    </row>
    <row r="24" spans="1:243" s="6" customFormat="1" ht="16.5" thickBot="1">
      <c r="A24" s="67">
        <v>5.6</v>
      </c>
      <c r="B24" s="146">
        <v>763.40000000000009</v>
      </c>
      <c r="C24" s="141">
        <f t="shared" si="1"/>
        <v>496.21000000000009</v>
      </c>
      <c r="D24" s="68"/>
      <c r="E24" s="69"/>
      <c r="F24" s="142">
        <f t="shared" si="0"/>
        <v>0</v>
      </c>
    </row>
    <row r="25" spans="1:243" s="6" customFormat="1" ht="15.75">
      <c r="A25" s="70" t="s">
        <v>29</v>
      </c>
      <c r="B25" s="143"/>
      <c r="C25" s="144"/>
      <c r="D25" s="61" t="s">
        <v>58</v>
      </c>
      <c r="E25" s="62"/>
      <c r="F25" s="145">
        <f t="shared" si="0"/>
        <v>0</v>
      </c>
    </row>
    <row r="26" spans="1:243" s="6" customFormat="1" ht="15.75">
      <c r="A26" s="63">
        <v>4</v>
      </c>
      <c r="B26" s="122">
        <v>684.2</v>
      </c>
      <c r="C26" s="137">
        <f t="shared" si="1"/>
        <v>444.73</v>
      </c>
      <c r="D26" s="64"/>
      <c r="E26" s="66"/>
      <c r="F26" s="140">
        <f t="shared" si="0"/>
        <v>0</v>
      </c>
    </row>
    <row r="27" spans="1:243" s="6" customFormat="1" ht="15.75">
      <c r="A27" s="63">
        <v>4.2</v>
      </c>
      <c r="B27" s="122">
        <v>690.80000000000007</v>
      </c>
      <c r="C27" s="137">
        <f t="shared" si="1"/>
        <v>449.02000000000004</v>
      </c>
      <c r="D27" s="64"/>
      <c r="E27" s="66"/>
      <c r="F27" s="140">
        <f t="shared" si="0"/>
        <v>0</v>
      </c>
    </row>
    <row r="28" spans="1:243" s="6" customFormat="1" ht="15.75">
      <c r="A28" s="63">
        <v>4.5</v>
      </c>
      <c r="B28" s="122">
        <v>706.2</v>
      </c>
      <c r="C28" s="137">
        <f t="shared" si="1"/>
        <v>459.03000000000003</v>
      </c>
      <c r="D28" s="64"/>
      <c r="E28" s="66"/>
      <c r="F28" s="140">
        <f t="shared" si="0"/>
        <v>0</v>
      </c>
    </row>
    <row r="29" spans="1:243" s="6" customFormat="1" ht="15.75">
      <c r="A29" s="63">
        <v>4.7</v>
      </c>
      <c r="B29" s="122">
        <v>719.40000000000009</v>
      </c>
      <c r="C29" s="137">
        <f t="shared" si="1"/>
        <v>467.61000000000007</v>
      </c>
      <c r="D29" s="64"/>
      <c r="E29" s="66"/>
      <c r="F29" s="140">
        <f t="shared" si="0"/>
        <v>0</v>
      </c>
    </row>
    <row r="30" spans="1:243" s="6" customFormat="1" ht="15.75">
      <c r="A30" s="63">
        <v>5</v>
      </c>
      <c r="B30" s="122">
        <v>741.40000000000009</v>
      </c>
      <c r="C30" s="137">
        <f t="shared" si="1"/>
        <v>481.91000000000008</v>
      </c>
      <c r="D30" s="64"/>
      <c r="E30" s="66"/>
      <c r="F30" s="140">
        <f t="shared" si="0"/>
        <v>0</v>
      </c>
    </row>
    <row r="31" spans="1:243" s="6" customFormat="1" ht="15.75">
      <c r="A31" s="63">
        <v>5.4</v>
      </c>
      <c r="B31" s="122">
        <v>748.00000000000011</v>
      </c>
      <c r="C31" s="137">
        <f t="shared" si="1"/>
        <v>486.2000000000001</v>
      </c>
      <c r="D31" s="64"/>
      <c r="E31" s="66"/>
      <c r="F31" s="140">
        <f t="shared" si="0"/>
        <v>0</v>
      </c>
    </row>
    <row r="32" spans="1:243" s="6" customFormat="1" ht="15.75">
      <c r="A32" s="63">
        <v>5.9</v>
      </c>
      <c r="B32" s="122">
        <v>763.40000000000009</v>
      </c>
      <c r="C32" s="137">
        <f t="shared" si="1"/>
        <v>496.21000000000009</v>
      </c>
      <c r="D32" s="64"/>
      <c r="E32" s="66"/>
      <c r="F32" s="140">
        <f t="shared" si="0"/>
        <v>0</v>
      </c>
    </row>
    <row r="33" spans="1:10" s="6" customFormat="1" ht="16.5" thickBot="1">
      <c r="A33" s="147">
        <v>6.4</v>
      </c>
      <c r="B33" s="146">
        <v>792.00000000000011</v>
      </c>
      <c r="C33" s="141">
        <f t="shared" si="1"/>
        <v>514.80000000000007</v>
      </c>
      <c r="D33" s="68"/>
      <c r="E33" s="69"/>
      <c r="F33" s="142">
        <f t="shared" si="0"/>
        <v>0</v>
      </c>
    </row>
    <row r="34" spans="1:10" s="6" customFormat="1" ht="23.1" customHeight="1">
      <c r="A34" s="70" t="s">
        <v>18</v>
      </c>
      <c r="B34" s="143"/>
      <c r="C34" s="144"/>
      <c r="D34" s="61" t="s">
        <v>59</v>
      </c>
      <c r="E34" s="62"/>
      <c r="F34" s="145">
        <f t="shared" si="0"/>
        <v>0</v>
      </c>
    </row>
    <row r="35" spans="1:10" s="6" customFormat="1" ht="23.1" customHeight="1">
      <c r="A35" s="63">
        <v>3.6</v>
      </c>
      <c r="B35" s="122">
        <v>609.40000000000009</v>
      </c>
      <c r="C35" s="137">
        <f t="shared" si="1"/>
        <v>396.11000000000007</v>
      </c>
      <c r="D35" s="64"/>
      <c r="E35" s="66"/>
      <c r="F35" s="140">
        <f t="shared" si="0"/>
        <v>0</v>
      </c>
    </row>
    <row r="36" spans="1:10" s="6" customFormat="1" ht="15.75">
      <c r="A36" s="63">
        <v>4</v>
      </c>
      <c r="B36" s="122">
        <v>618.20000000000005</v>
      </c>
      <c r="C36" s="137">
        <f t="shared" si="1"/>
        <v>401.83000000000004</v>
      </c>
      <c r="D36" s="64"/>
      <c r="E36" s="66"/>
      <c r="F36" s="140">
        <f t="shared" ref="F36:F67" si="2">E36*C36</f>
        <v>0</v>
      </c>
    </row>
    <row r="37" spans="1:10" s="6" customFormat="1" ht="15.75">
      <c r="A37" s="63">
        <v>4.4000000000000004</v>
      </c>
      <c r="B37" s="122">
        <v>633.6</v>
      </c>
      <c r="C37" s="137">
        <f t="shared" si="1"/>
        <v>411.84000000000003</v>
      </c>
      <c r="D37" s="64"/>
      <c r="E37" s="66"/>
      <c r="F37" s="140">
        <f t="shared" si="2"/>
        <v>0</v>
      </c>
    </row>
    <row r="38" spans="1:10" s="6" customFormat="1" ht="15.75">
      <c r="A38" s="63">
        <v>4.8</v>
      </c>
      <c r="B38" s="122">
        <v>649</v>
      </c>
      <c r="C38" s="137">
        <f t="shared" si="1"/>
        <v>421.85</v>
      </c>
      <c r="D38" s="64"/>
      <c r="E38" s="66"/>
      <c r="F38" s="140">
        <f t="shared" si="2"/>
        <v>0</v>
      </c>
    </row>
    <row r="39" spans="1:10" s="6" customFormat="1" ht="15.75">
      <c r="A39" s="63">
        <v>5.2</v>
      </c>
      <c r="B39" s="122">
        <v>662.2</v>
      </c>
      <c r="C39" s="137">
        <f t="shared" si="1"/>
        <v>430.43000000000006</v>
      </c>
      <c r="D39" s="64"/>
      <c r="E39" s="66"/>
      <c r="F39" s="140">
        <f t="shared" si="2"/>
        <v>0</v>
      </c>
    </row>
    <row r="40" spans="1:10" s="6" customFormat="1" ht="16.5" thickBot="1">
      <c r="A40" s="67">
        <v>5.6</v>
      </c>
      <c r="B40" s="146">
        <v>682</v>
      </c>
      <c r="C40" s="141">
        <f t="shared" si="1"/>
        <v>443.3</v>
      </c>
      <c r="D40" s="68"/>
      <c r="E40" s="69"/>
      <c r="F40" s="142">
        <f t="shared" si="2"/>
        <v>0</v>
      </c>
    </row>
    <row r="41" spans="1:10" s="6" customFormat="1" ht="15.75">
      <c r="A41" s="70" t="s">
        <v>16</v>
      </c>
      <c r="B41" s="143"/>
      <c r="C41" s="144"/>
      <c r="D41" s="61" t="s">
        <v>60</v>
      </c>
      <c r="E41" s="62"/>
      <c r="F41" s="145">
        <f t="shared" si="2"/>
        <v>0</v>
      </c>
      <c r="G41" s="16"/>
      <c r="H41" s="16"/>
      <c r="I41" s="16"/>
      <c r="J41" s="16"/>
    </row>
    <row r="42" spans="1:10" s="6" customFormat="1" ht="15.75">
      <c r="A42" s="63">
        <v>5.4</v>
      </c>
      <c r="B42" s="122">
        <v>693</v>
      </c>
      <c r="C42" s="137">
        <f t="shared" si="1"/>
        <v>450.45</v>
      </c>
      <c r="D42" s="64"/>
      <c r="E42" s="66"/>
      <c r="F42" s="140">
        <f t="shared" si="2"/>
        <v>0</v>
      </c>
      <c r="G42" s="16"/>
      <c r="H42" s="16"/>
      <c r="I42" s="16"/>
      <c r="J42" s="16"/>
    </row>
    <row r="43" spans="1:10" s="6" customFormat="1" ht="15.75">
      <c r="A43" s="63">
        <v>5.9</v>
      </c>
      <c r="B43" s="122">
        <v>710.6</v>
      </c>
      <c r="C43" s="137">
        <f t="shared" si="1"/>
        <v>461.89000000000004</v>
      </c>
      <c r="D43" s="64"/>
      <c r="E43" s="66"/>
      <c r="F43" s="140">
        <f t="shared" si="2"/>
        <v>0</v>
      </c>
      <c r="G43" s="16"/>
      <c r="H43" s="16"/>
      <c r="I43" s="16"/>
      <c r="J43" s="16"/>
    </row>
    <row r="44" spans="1:10" s="6" customFormat="1" ht="15.75">
      <c r="A44" s="63">
        <v>6.4</v>
      </c>
      <c r="B44" s="122">
        <v>759.00000000000011</v>
      </c>
      <c r="C44" s="137">
        <f t="shared" si="1"/>
        <v>493.35000000000008</v>
      </c>
      <c r="D44" s="64"/>
      <c r="E44" s="66"/>
      <c r="F44" s="140">
        <f t="shared" si="2"/>
        <v>0</v>
      </c>
      <c r="G44" s="16"/>
      <c r="H44" s="16"/>
      <c r="I44" s="59"/>
      <c r="J44" s="16"/>
    </row>
    <row r="45" spans="1:10" s="6" customFormat="1" ht="15.75">
      <c r="A45" s="63">
        <v>7</v>
      </c>
      <c r="B45" s="122">
        <v>781.00000000000011</v>
      </c>
      <c r="C45" s="137">
        <f t="shared" si="1"/>
        <v>507.65000000000009</v>
      </c>
      <c r="D45" s="64"/>
      <c r="E45" s="66"/>
      <c r="F45" s="140">
        <f t="shared" si="2"/>
        <v>0</v>
      </c>
      <c r="G45" s="16"/>
      <c r="H45" s="16"/>
      <c r="I45" s="16"/>
      <c r="J45" s="16"/>
    </row>
    <row r="46" spans="1:10" s="6" customFormat="1" ht="16.5" thickBot="1">
      <c r="A46" s="67">
        <v>7.5</v>
      </c>
      <c r="B46" s="146">
        <v>803.00000000000011</v>
      </c>
      <c r="C46" s="141">
        <f t="shared" si="1"/>
        <v>521.95000000000005</v>
      </c>
      <c r="D46" s="68"/>
      <c r="E46" s="69"/>
      <c r="F46" s="142">
        <f t="shared" si="2"/>
        <v>0</v>
      </c>
      <c r="G46" s="16"/>
      <c r="H46" s="16"/>
      <c r="I46" s="16"/>
      <c r="J46" s="16"/>
    </row>
    <row r="47" spans="1:10" s="6" customFormat="1" ht="25.5">
      <c r="A47" s="70" t="s">
        <v>19</v>
      </c>
      <c r="B47" s="143"/>
      <c r="C47" s="144"/>
      <c r="D47" s="113" t="s">
        <v>61</v>
      </c>
      <c r="E47" s="71"/>
      <c r="F47" s="145">
        <f t="shared" si="2"/>
        <v>0</v>
      </c>
      <c r="G47" s="16"/>
      <c r="H47" s="16"/>
      <c r="I47" s="16"/>
      <c r="J47" s="16"/>
    </row>
    <row r="48" spans="1:10" s="6" customFormat="1" ht="15.75">
      <c r="A48" s="72">
        <v>4.5999999999999996</v>
      </c>
      <c r="B48" s="122">
        <v>770.00000000000011</v>
      </c>
      <c r="C48" s="137">
        <f t="shared" si="1"/>
        <v>500.50000000000011</v>
      </c>
      <c r="D48" s="64"/>
      <c r="E48" s="73"/>
      <c r="F48" s="140">
        <f t="shared" si="2"/>
        <v>0</v>
      </c>
      <c r="G48" s="16"/>
      <c r="H48" s="16"/>
      <c r="I48" s="16"/>
      <c r="J48" s="16"/>
    </row>
    <row r="49" spans="1:6" s="6" customFormat="1" ht="15.75">
      <c r="A49" s="63">
        <v>5.2</v>
      </c>
      <c r="B49" s="122">
        <v>781.00000000000011</v>
      </c>
      <c r="C49" s="137">
        <f t="shared" si="1"/>
        <v>507.65000000000009</v>
      </c>
      <c r="D49" s="64"/>
      <c r="E49" s="66"/>
      <c r="F49" s="140">
        <f t="shared" si="2"/>
        <v>0</v>
      </c>
    </row>
    <row r="50" spans="1:6" s="6" customFormat="1" ht="15.75">
      <c r="A50" s="63">
        <v>5.8</v>
      </c>
      <c r="B50" s="122">
        <v>803.00000000000011</v>
      </c>
      <c r="C50" s="137">
        <f t="shared" si="1"/>
        <v>521.95000000000005</v>
      </c>
      <c r="D50" s="64"/>
      <c r="E50" s="66"/>
      <c r="F50" s="140">
        <f t="shared" si="2"/>
        <v>0</v>
      </c>
    </row>
    <row r="51" spans="1:6" s="6" customFormat="1" ht="15.75">
      <c r="A51" s="63">
        <v>6.5</v>
      </c>
      <c r="B51" s="122">
        <v>825.00000000000011</v>
      </c>
      <c r="C51" s="137">
        <f t="shared" si="1"/>
        <v>536.25000000000011</v>
      </c>
      <c r="D51" s="64"/>
      <c r="E51" s="66"/>
      <c r="F51" s="140">
        <f t="shared" si="2"/>
        <v>0</v>
      </c>
    </row>
    <row r="52" spans="1:6" s="6" customFormat="1" ht="15.75">
      <c r="A52" s="63">
        <v>7</v>
      </c>
      <c r="B52" s="122">
        <v>836.00000000000011</v>
      </c>
      <c r="C52" s="137">
        <f t="shared" si="1"/>
        <v>543.40000000000009</v>
      </c>
      <c r="D52" s="64"/>
      <c r="E52" s="66"/>
      <c r="F52" s="140">
        <f t="shared" si="2"/>
        <v>0</v>
      </c>
    </row>
    <row r="53" spans="1:6" s="6" customFormat="1" ht="15.75">
      <c r="A53" s="63">
        <v>7.5</v>
      </c>
      <c r="B53" s="122">
        <v>847.00000000000011</v>
      </c>
      <c r="C53" s="137">
        <f t="shared" si="1"/>
        <v>550.55000000000007</v>
      </c>
      <c r="D53" s="64"/>
      <c r="E53" s="66"/>
      <c r="F53" s="140">
        <f t="shared" si="2"/>
        <v>0</v>
      </c>
    </row>
    <row r="54" spans="1:6" s="6" customFormat="1" ht="15.75">
      <c r="A54" s="63">
        <v>7.9</v>
      </c>
      <c r="B54" s="122">
        <v>858.00000000000011</v>
      </c>
      <c r="C54" s="137">
        <f t="shared" si="1"/>
        <v>557.70000000000005</v>
      </c>
      <c r="D54" s="64"/>
      <c r="E54" s="66"/>
      <c r="F54" s="140">
        <f t="shared" si="2"/>
        <v>0</v>
      </c>
    </row>
    <row r="55" spans="1:6" s="6" customFormat="1" ht="15.75">
      <c r="A55" s="63">
        <v>8.4</v>
      </c>
      <c r="B55" s="122">
        <v>880.00000000000011</v>
      </c>
      <c r="C55" s="137">
        <f t="shared" si="1"/>
        <v>572.00000000000011</v>
      </c>
      <c r="D55" s="64"/>
      <c r="E55" s="66"/>
      <c r="F55" s="140">
        <f t="shared" si="2"/>
        <v>0</v>
      </c>
    </row>
    <row r="56" spans="1:6" s="6" customFormat="1" ht="18.95" customHeight="1" thickBot="1">
      <c r="A56" s="67">
        <v>9</v>
      </c>
      <c r="B56" s="146">
        <v>891.00000000000011</v>
      </c>
      <c r="C56" s="141">
        <f t="shared" si="1"/>
        <v>579.15000000000009</v>
      </c>
      <c r="D56" s="68"/>
      <c r="E56" s="69"/>
      <c r="F56" s="142">
        <f t="shared" si="2"/>
        <v>0</v>
      </c>
    </row>
    <row r="57" spans="1:6" s="6" customFormat="1" ht="17.100000000000001" customHeight="1">
      <c r="A57" s="70" t="s">
        <v>21</v>
      </c>
      <c r="B57" s="143"/>
      <c r="C57" s="144">
        <f t="shared" si="1"/>
        <v>0</v>
      </c>
      <c r="D57" s="61" t="s">
        <v>62</v>
      </c>
      <c r="E57" s="71"/>
      <c r="F57" s="145">
        <f t="shared" si="2"/>
        <v>0</v>
      </c>
    </row>
    <row r="58" spans="1:6" s="6" customFormat="1" ht="17.100000000000001" customHeight="1">
      <c r="A58" s="72">
        <v>5.2</v>
      </c>
      <c r="B58" s="122">
        <v>836.00000000000011</v>
      </c>
      <c r="C58" s="137">
        <f t="shared" si="1"/>
        <v>543.40000000000009</v>
      </c>
      <c r="D58" s="64"/>
      <c r="E58" s="73"/>
      <c r="F58" s="140">
        <f t="shared" si="2"/>
        <v>0</v>
      </c>
    </row>
    <row r="59" spans="1:6" s="6" customFormat="1" ht="15.75">
      <c r="A59" s="63">
        <v>5.8</v>
      </c>
      <c r="B59" s="122">
        <v>858.00000000000011</v>
      </c>
      <c r="C59" s="137">
        <f t="shared" si="1"/>
        <v>557.70000000000005</v>
      </c>
      <c r="D59" s="64"/>
      <c r="E59" s="66"/>
      <c r="F59" s="140">
        <f t="shared" si="2"/>
        <v>0</v>
      </c>
    </row>
    <row r="60" spans="1:6" s="6" customFormat="1" ht="15.75">
      <c r="A60" s="63">
        <v>6.5</v>
      </c>
      <c r="B60" s="122">
        <v>869.00000000000011</v>
      </c>
      <c r="C60" s="137">
        <f t="shared" si="1"/>
        <v>564.85000000000014</v>
      </c>
      <c r="D60" s="64"/>
      <c r="E60" s="66"/>
      <c r="F60" s="140">
        <f t="shared" si="2"/>
        <v>0</v>
      </c>
    </row>
    <row r="61" spans="1:6" s="6" customFormat="1" ht="15.75">
      <c r="A61" s="63">
        <v>7.2</v>
      </c>
      <c r="B61" s="122">
        <v>913.00000000000011</v>
      </c>
      <c r="C61" s="137">
        <f t="shared" si="1"/>
        <v>593.45000000000005</v>
      </c>
      <c r="D61" s="64"/>
      <c r="E61" s="66"/>
      <c r="F61" s="140">
        <f t="shared" si="2"/>
        <v>0</v>
      </c>
    </row>
    <row r="62" spans="1:6" s="6" customFormat="1" ht="15.75">
      <c r="A62" s="63">
        <v>7.8</v>
      </c>
      <c r="B62" s="122">
        <v>935.00000000000011</v>
      </c>
      <c r="C62" s="137">
        <f t="shared" si="1"/>
        <v>607.75000000000011</v>
      </c>
      <c r="D62" s="64"/>
      <c r="E62" s="66"/>
      <c r="F62" s="140">
        <f t="shared" si="2"/>
        <v>0</v>
      </c>
    </row>
    <row r="63" spans="1:6" s="6" customFormat="1" ht="15.75">
      <c r="A63" s="63">
        <v>8.5</v>
      </c>
      <c r="B63" s="122">
        <v>957.00000000000011</v>
      </c>
      <c r="C63" s="137">
        <f t="shared" si="1"/>
        <v>622.05000000000007</v>
      </c>
      <c r="D63" s="64"/>
      <c r="E63" s="66"/>
      <c r="F63" s="140">
        <f t="shared" si="2"/>
        <v>0</v>
      </c>
    </row>
    <row r="64" spans="1:6" s="6" customFormat="1" ht="16.5" thickBot="1">
      <c r="A64" s="67">
        <v>9.4</v>
      </c>
      <c r="B64" s="146">
        <v>1001.0000000000001</v>
      </c>
      <c r="C64" s="141">
        <f t="shared" si="1"/>
        <v>650.65000000000009</v>
      </c>
      <c r="D64" s="68"/>
      <c r="E64" s="69"/>
      <c r="F64" s="142">
        <f t="shared" si="2"/>
        <v>0</v>
      </c>
    </row>
    <row r="65" spans="1:233" s="6" customFormat="1" ht="15.75">
      <c r="A65" s="70" t="s">
        <v>20</v>
      </c>
      <c r="B65" s="143"/>
      <c r="C65" s="144"/>
      <c r="D65" s="61" t="s">
        <v>63</v>
      </c>
      <c r="E65" s="71"/>
      <c r="F65" s="145">
        <f t="shared" si="2"/>
        <v>0</v>
      </c>
    </row>
    <row r="66" spans="1:233" s="6" customFormat="1" ht="15.75">
      <c r="A66" s="63" t="s">
        <v>0</v>
      </c>
      <c r="B66" s="122">
        <v>913.00000000000011</v>
      </c>
      <c r="C66" s="137">
        <f t="shared" si="1"/>
        <v>593.45000000000005</v>
      </c>
      <c r="D66" s="64"/>
      <c r="E66" s="66"/>
      <c r="F66" s="140">
        <f t="shared" si="2"/>
        <v>0</v>
      </c>
    </row>
    <row r="67" spans="1:233" s="6" customFormat="1" ht="15.75">
      <c r="A67" s="63">
        <v>5.6</v>
      </c>
      <c r="B67" s="122">
        <v>990.00000000000011</v>
      </c>
      <c r="C67" s="137">
        <f t="shared" si="1"/>
        <v>643.50000000000011</v>
      </c>
      <c r="D67" s="64"/>
      <c r="E67" s="66"/>
      <c r="F67" s="140">
        <f t="shared" si="2"/>
        <v>0</v>
      </c>
    </row>
    <row r="68" spans="1:233" s="6" customFormat="1" ht="15.75">
      <c r="A68" s="63">
        <v>6.2</v>
      </c>
      <c r="B68" s="122">
        <v>1012.0000000000001</v>
      </c>
      <c r="C68" s="137">
        <f t="shared" si="1"/>
        <v>657.80000000000007</v>
      </c>
      <c r="D68" s="64"/>
      <c r="E68" s="66"/>
      <c r="F68" s="140">
        <f t="shared" ref="F68:F99" si="3">E68*C68</f>
        <v>0</v>
      </c>
    </row>
    <row r="69" spans="1:233" s="6" customFormat="1" ht="15.75">
      <c r="A69" s="63">
        <v>7.1</v>
      </c>
      <c r="B69" s="122">
        <v>1056</v>
      </c>
      <c r="C69" s="137">
        <f t="shared" si="1"/>
        <v>686.4</v>
      </c>
      <c r="D69" s="64"/>
      <c r="E69" s="66"/>
      <c r="F69" s="140">
        <f t="shared" si="3"/>
        <v>0</v>
      </c>
    </row>
    <row r="70" spans="1:233" s="6" customFormat="1" ht="15.75">
      <c r="A70" s="63">
        <v>7.8</v>
      </c>
      <c r="B70" s="122">
        <v>1126.4000000000001</v>
      </c>
      <c r="C70" s="137">
        <f t="shared" ref="C70:C72" si="4">B70*0.65</f>
        <v>732.16000000000008</v>
      </c>
      <c r="D70" s="64"/>
      <c r="E70" s="66"/>
      <c r="F70" s="140">
        <f t="shared" si="3"/>
        <v>0</v>
      </c>
    </row>
    <row r="71" spans="1:233" s="6" customFormat="1" ht="15.75">
      <c r="A71" s="63">
        <v>8.6</v>
      </c>
      <c r="B71" s="122">
        <v>1166</v>
      </c>
      <c r="C71" s="137">
        <f t="shared" si="4"/>
        <v>757.9</v>
      </c>
      <c r="D71" s="64"/>
      <c r="E71" s="66"/>
      <c r="F71" s="140">
        <f t="shared" si="3"/>
        <v>0</v>
      </c>
    </row>
    <row r="72" spans="1:233" s="6" customFormat="1" ht="16.5" thickBot="1">
      <c r="A72" s="67">
        <v>9.1999999999999993</v>
      </c>
      <c r="B72" s="146">
        <v>1188</v>
      </c>
      <c r="C72" s="141">
        <f t="shared" si="4"/>
        <v>772.2</v>
      </c>
      <c r="D72" s="68"/>
      <c r="E72" s="69"/>
      <c r="F72" s="142">
        <f t="shared" si="3"/>
        <v>0</v>
      </c>
    </row>
    <row r="73" spans="1:233" s="6" customFormat="1" ht="16.5" thickBot="1">
      <c r="A73" s="148"/>
      <c r="B73" s="149"/>
      <c r="C73" s="150"/>
      <c r="D73" s="167" t="s">
        <v>64</v>
      </c>
      <c r="E73" s="151">
        <f>SUM(E4:E72)</f>
        <v>0</v>
      </c>
      <c r="F73" s="152">
        <f>SUM(F4:F72)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</row>
    <row r="74" spans="1:233" s="6" customFormat="1" ht="15.75">
      <c r="A74" s="74"/>
      <c r="B74" s="75"/>
      <c r="C74" s="76"/>
      <c r="D74" s="77"/>
      <c r="E74" s="78"/>
      <c r="F74" s="7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</row>
    <row r="75" spans="1:233" s="6" customFormat="1" ht="23.1" customHeight="1">
      <c r="A75" s="57"/>
      <c r="B75" s="50"/>
      <c r="C75" s="39"/>
      <c r="D75" s="40"/>
      <c r="E75" s="54"/>
      <c r="F75" s="4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</row>
    <row r="76" spans="1:233" s="57" customFormat="1" ht="23.1" customHeight="1"/>
  </sheetData>
  <sheetProtection selectLockedCells="1" selectUnlockedCells="1"/>
  <mergeCells count="1">
    <mergeCell ref="A1:E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IG58"/>
  <sheetViews>
    <sheetView showGridLines="0" zoomScale="98" zoomScaleNormal="98" zoomScalePageLayoutView="98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C41" sqref="C41"/>
    </sheetView>
  </sheetViews>
  <sheetFormatPr defaultColWidth="8.85546875" defaultRowHeight="15"/>
  <cols>
    <col min="1" max="1" width="25.28515625" style="18" customWidth="1"/>
    <col min="2" max="2" width="16.5703125" style="34" customWidth="1"/>
    <col min="3" max="3" width="11.7109375" style="20" customWidth="1"/>
    <col min="4" max="4" width="11.42578125" style="56" customWidth="1"/>
    <col min="5" max="5" width="16.28515625" style="19" customWidth="1"/>
    <col min="6" max="237" width="8.85546875" style="18"/>
  </cols>
  <sheetData>
    <row r="1" spans="1:241" ht="33" customHeight="1">
      <c r="A1" s="214" t="s">
        <v>69</v>
      </c>
      <c r="B1" s="214"/>
      <c r="C1" s="214"/>
      <c r="D1" s="214"/>
      <c r="E1" s="58"/>
    </row>
    <row r="2" spans="1:241" s="12" customFormat="1" ht="12.75">
      <c r="A2" s="107" t="s">
        <v>50</v>
      </c>
      <c r="B2" s="118" t="s">
        <v>51</v>
      </c>
      <c r="C2" s="118" t="s">
        <v>66</v>
      </c>
      <c r="D2" s="107" t="s">
        <v>53</v>
      </c>
      <c r="E2" s="104" t="s">
        <v>54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241" s="12" customFormat="1" ht="15.75" customHeight="1">
      <c r="A3" s="153" t="s">
        <v>30</v>
      </c>
      <c r="B3" s="154"/>
      <c r="C3" s="155"/>
      <c r="D3" s="156"/>
      <c r="E3" s="15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3"/>
      <c r="IE3" s="13"/>
      <c r="IF3" s="13"/>
      <c r="IG3" s="13"/>
    </row>
    <row r="4" spans="1:241" s="12" customFormat="1" ht="15.75" customHeight="1">
      <c r="A4" s="158">
        <v>370</v>
      </c>
      <c r="B4" s="122">
        <v>671</v>
      </c>
      <c r="C4" s="122">
        <f>B4*0.65</f>
        <v>436.15000000000003</v>
      </c>
      <c r="D4" s="137"/>
      <c r="E4" s="161">
        <f t="shared" ref="E4:E40" si="0">D4*C4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3"/>
      <c r="IE4" s="13"/>
      <c r="IF4" s="13"/>
      <c r="IG4" s="13"/>
    </row>
    <row r="5" spans="1:241" s="12" customFormat="1" ht="15.75" customHeight="1">
      <c r="A5" s="158">
        <v>400</v>
      </c>
      <c r="B5" s="122">
        <v>682</v>
      </c>
      <c r="C5" s="122">
        <f t="shared" ref="C5:C40" si="1">B5*0.65</f>
        <v>443.3</v>
      </c>
      <c r="D5" s="137"/>
      <c r="E5" s="161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3"/>
      <c r="IE5" s="13"/>
      <c r="IF5" s="13"/>
      <c r="IG5" s="13"/>
    </row>
    <row r="6" spans="1:241" s="12" customFormat="1" ht="15.75" customHeight="1">
      <c r="A6" s="158">
        <v>430</v>
      </c>
      <c r="B6" s="122">
        <v>715.00000000000011</v>
      </c>
      <c r="C6" s="122">
        <f t="shared" si="1"/>
        <v>464.75000000000011</v>
      </c>
      <c r="D6" s="137"/>
      <c r="E6" s="161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3"/>
      <c r="IE6" s="13"/>
      <c r="IF6" s="13"/>
      <c r="IG6" s="13"/>
    </row>
    <row r="7" spans="1:241" s="12" customFormat="1" ht="15.75" customHeight="1">
      <c r="A7" s="158">
        <v>460</v>
      </c>
      <c r="B7" s="122">
        <v>726.00000000000011</v>
      </c>
      <c r="C7" s="122">
        <f t="shared" si="1"/>
        <v>471.90000000000009</v>
      </c>
      <c r="D7" s="137"/>
      <c r="E7" s="161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3"/>
      <c r="IE7" s="13"/>
      <c r="IF7" s="13"/>
      <c r="IG7" s="13"/>
    </row>
    <row r="8" spans="1:241" s="12" customFormat="1" ht="15.75" customHeight="1">
      <c r="A8" s="158">
        <v>490</v>
      </c>
      <c r="B8" s="122">
        <v>770.00000000000011</v>
      </c>
      <c r="C8" s="122">
        <f t="shared" si="1"/>
        <v>500.50000000000011</v>
      </c>
      <c r="D8" s="137"/>
      <c r="E8" s="161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3"/>
      <c r="IE8" s="13"/>
      <c r="IF8" s="13"/>
      <c r="IG8" s="13"/>
    </row>
    <row r="9" spans="1:241" s="12" customFormat="1" ht="15.75" customHeight="1">
      <c r="A9" s="159" t="s">
        <v>31</v>
      </c>
      <c r="B9" s="122"/>
      <c r="C9" s="122"/>
      <c r="D9" s="162"/>
      <c r="E9" s="161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3"/>
      <c r="IE9" s="13"/>
      <c r="IF9" s="13"/>
      <c r="IG9" s="13"/>
    </row>
    <row r="10" spans="1:241" s="12" customFormat="1" ht="15.75" customHeight="1">
      <c r="A10" s="158">
        <v>300</v>
      </c>
      <c r="B10" s="122">
        <v>539</v>
      </c>
      <c r="C10" s="122">
        <f t="shared" si="1"/>
        <v>350.35</v>
      </c>
      <c r="D10" s="137"/>
      <c r="E10" s="161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3"/>
      <c r="IE10" s="13"/>
      <c r="IF10" s="13"/>
      <c r="IG10" s="13"/>
    </row>
    <row r="11" spans="1:241" s="12" customFormat="1" ht="15.75" customHeight="1">
      <c r="A11" s="158">
        <v>340</v>
      </c>
      <c r="B11" s="122">
        <v>550</v>
      </c>
      <c r="C11" s="122">
        <f t="shared" si="1"/>
        <v>357.5</v>
      </c>
      <c r="D11" s="137"/>
      <c r="E11" s="161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3"/>
      <c r="IE11" s="13"/>
      <c r="IF11" s="13"/>
      <c r="IG11" s="13"/>
    </row>
    <row r="12" spans="1:241" s="12" customFormat="1" ht="15.75" customHeight="1">
      <c r="A12" s="158">
        <v>370</v>
      </c>
      <c r="B12" s="122">
        <v>627</v>
      </c>
      <c r="C12" s="122">
        <f t="shared" si="1"/>
        <v>407.55</v>
      </c>
      <c r="D12" s="137"/>
      <c r="E12" s="161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3"/>
      <c r="IE12" s="13"/>
      <c r="IF12" s="13"/>
      <c r="IG12" s="13"/>
    </row>
    <row r="13" spans="1:241" s="12" customFormat="1" ht="15.75" customHeight="1">
      <c r="A13" s="158">
        <v>400</v>
      </c>
      <c r="B13" s="122">
        <v>638</v>
      </c>
      <c r="C13" s="122">
        <f t="shared" si="1"/>
        <v>414.7</v>
      </c>
      <c r="D13" s="137"/>
      <c r="E13" s="161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3"/>
      <c r="IE13" s="13"/>
      <c r="IF13" s="13"/>
      <c r="IG13" s="13"/>
    </row>
    <row r="14" spans="1:241" s="12" customFormat="1" ht="15.75" customHeight="1">
      <c r="A14" s="158">
        <v>430</v>
      </c>
      <c r="B14" s="122">
        <v>660</v>
      </c>
      <c r="C14" s="122">
        <f t="shared" si="1"/>
        <v>429</v>
      </c>
      <c r="D14" s="137"/>
      <c r="E14" s="161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3"/>
      <c r="IE14" s="13"/>
      <c r="IF14" s="13"/>
      <c r="IG14" s="13"/>
    </row>
    <row r="15" spans="1:241" s="12" customFormat="1" ht="15.75" customHeight="1">
      <c r="A15" s="159" t="s">
        <v>32</v>
      </c>
      <c r="B15" s="122"/>
      <c r="C15" s="122"/>
      <c r="D15" s="162"/>
      <c r="E15" s="161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3"/>
      <c r="IE15" s="13"/>
      <c r="IF15" s="13"/>
      <c r="IG15" s="13"/>
    </row>
    <row r="16" spans="1:241" s="12" customFormat="1" ht="15.75" customHeight="1">
      <c r="A16" s="158">
        <v>400</v>
      </c>
      <c r="B16" s="122">
        <v>462.00000000000006</v>
      </c>
      <c r="C16" s="122">
        <f t="shared" si="1"/>
        <v>300.30000000000007</v>
      </c>
      <c r="D16" s="137"/>
      <c r="E16" s="161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3"/>
      <c r="IE16" s="13"/>
      <c r="IF16" s="13"/>
      <c r="IG16" s="13"/>
    </row>
    <row r="17" spans="1:241" s="12" customFormat="1" ht="15.75" customHeight="1">
      <c r="A17" s="158">
        <v>430</v>
      </c>
      <c r="B17" s="122">
        <v>506.00000000000006</v>
      </c>
      <c r="C17" s="122">
        <f t="shared" si="1"/>
        <v>328.90000000000003</v>
      </c>
      <c r="D17" s="137"/>
      <c r="E17" s="161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3"/>
      <c r="IE17" s="13"/>
      <c r="IF17" s="13"/>
      <c r="IG17" s="13"/>
    </row>
    <row r="18" spans="1:241" s="12" customFormat="1" ht="15.75" customHeight="1">
      <c r="A18" s="158">
        <v>460</v>
      </c>
      <c r="B18" s="122">
        <v>539</v>
      </c>
      <c r="C18" s="122">
        <f t="shared" si="1"/>
        <v>350.35</v>
      </c>
      <c r="D18" s="137"/>
      <c r="E18" s="161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3"/>
      <c r="IE18" s="13"/>
      <c r="IF18" s="13"/>
      <c r="IG18" s="13"/>
    </row>
    <row r="19" spans="1:241" s="12" customFormat="1" ht="15.75" customHeight="1">
      <c r="A19" s="158">
        <v>490</v>
      </c>
      <c r="B19" s="122">
        <v>561</v>
      </c>
      <c r="C19" s="122">
        <f t="shared" si="1"/>
        <v>364.65000000000003</v>
      </c>
      <c r="D19" s="137"/>
      <c r="E19" s="161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3"/>
      <c r="IE19" s="13"/>
      <c r="IF19" s="13"/>
      <c r="IG19" s="13"/>
    </row>
    <row r="20" spans="1:241" s="12" customFormat="1" ht="15.75" customHeight="1">
      <c r="A20" s="158">
        <v>520</v>
      </c>
      <c r="B20" s="122">
        <v>611.6</v>
      </c>
      <c r="C20" s="122">
        <f t="shared" si="1"/>
        <v>397.54</v>
      </c>
      <c r="D20" s="137"/>
      <c r="E20" s="161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3"/>
      <c r="IE20" s="13"/>
      <c r="IF20" s="13"/>
      <c r="IG20" s="13"/>
    </row>
    <row r="21" spans="1:241" s="12" customFormat="1" ht="15.75" customHeight="1">
      <c r="A21" s="159" t="s">
        <v>33</v>
      </c>
      <c r="B21" s="122">
        <v>0</v>
      </c>
      <c r="C21" s="122">
        <f>B21*0.65</f>
        <v>0</v>
      </c>
      <c r="D21" s="162"/>
      <c r="E21" s="161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3"/>
      <c r="IE21" s="13"/>
      <c r="IF21" s="13"/>
      <c r="IG21" s="13"/>
    </row>
    <row r="22" spans="1:241" s="12" customFormat="1" ht="15.75" customHeight="1">
      <c r="A22" s="158">
        <v>340</v>
      </c>
      <c r="B22" s="122">
        <v>517</v>
      </c>
      <c r="C22" s="122">
        <f>B22*0.65</f>
        <v>336.05</v>
      </c>
      <c r="D22" s="137"/>
      <c r="E22" s="161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3"/>
      <c r="IE22" s="13"/>
      <c r="IF22" s="13"/>
      <c r="IG22" s="13"/>
    </row>
    <row r="23" spans="1:241" s="12" customFormat="1" ht="15.75" customHeight="1">
      <c r="A23" s="158">
        <v>370</v>
      </c>
      <c r="B23" s="122">
        <v>528</v>
      </c>
      <c r="C23" s="122">
        <f>B23*0.65</f>
        <v>343.2</v>
      </c>
      <c r="D23" s="137"/>
      <c r="E23" s="161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3"/>
      <c r="IE23" s="13"/>
      <c r="IF23" s="13"/>
      <c r="IG23" s="13"/>
    </row>
    <row r="24" spans="1:241" s="12" customFormat="1" ht="15.75" customHeight="1">
      <c r="A24" s="158">
        <v>400</v>
      </c>
      <c r="B24" s="122">
        <v>561</v>
      </c>
      <c r="C24" s="122">
        <f>B24*0.65</f>
        <v>364.65000000000003</v>
      </c>
      <c r="D24" s="137"/>
      <c r="E24" s="161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3"/>
      <c r="IE24" s="13"/>
      <c r="IF24" s="13"/>
      <c r="IG24" s="13"/>
    </row>
    <row r="25" spans="1:241" s="12" customFormat="1" ht="15.75" customHeight="1">
      <c r="A25" s="158">
        <v>430</v>
      </c>
      <c r="B25" s="122">
        <v>572</v>
      </c>
      <c r="C25" s="122">
        <f>B25*0.65</f>
        <v>371.8</v>
      </c>
      <c r="D25" s="137"/>
      <c r="E25" s="161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3"/>
      <c r="IE25" s="13"/>
      <c r="IF25" s="13"/>
      <c r="IG25" s="13"/>
    </row>
    <row r="26" spans="1:241" s="12" customFormat="1" ht="15.75" customHeight="1">
      <c r="A26" s="159" t="s">
        <v>34</v>
      </c>
      <c r="B26" s="122">
        <v>0</v>
      </c>
      <c r="C26" s="122">
        <f t="shared" si="1"/>
        <v>0</v>
      </c>
      <c r="D26" s="162"/>
      <c r="E26" s="161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3"/>
      <c r="IE26" s="13"/>
      <c r="IF26" s="13"/>
      <c r="IG26" s="13"/>
    </row>
    <row r="27" spans="1:241" s="12" customFormat="1" ht="15.75" customHeight="1">
      <c r="A27" s="158">
        <v>430</v>
      </c>
      <c r="B27" s="122">
        <v>407.00000000000006</v>
      </c>
      <c r="C27" s="122">
        <f t="shared" si="1"/>
        <v>264.55000000000007</v>
      </c>
      <c r="D27" s="137"/>
      <c r="E27" s="161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3"/>
      <c r="IE27" s="13"/>
      <c r="IF27" s="13"/>
      <c r="IG27" s="13"/>
    </row>
    <row r="28" spans="1:241" s="12" customFormat="1" ht="15.75" customHeight="1">
      <c r="A28" s="158">
        <v>460</v>
      </c>
      <c r="B28" s="122">
        <v>451.00000000000006</v>
      </c>
      <c r="C28" s="122">
        <f t="shared" si="1"/>
        <v>293.15000000000003</v>
      </c>
      <c r="D28" s="137"/>
      <c r="E28" s="161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3"/>
      <c r="IE28" s="13"/>
      <c r="IF28" s="13"/>
      <c r="IG28" s="13"/>
    </row>
    <row r="29" spans="1:241" s="12" customFormat="1" ht="15.75" customHeight="1">
      <c r="A29" s="158">
        <v>490</v>
      </c>
      <c r="B29" s="122">
        <v>462.00000000000006</v>
      </c>
      <c r="C29" s="122">
        <f t="shared" si="1"/>
        <v>300.30000000000007</v>
      </c>
      <c r="D29" s="137"/>
      <c r="E29" s="161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3"/>
      <c r="IE29" s="13"/>
      <c r="IF29" s="13"/>
      <c r="IG29" s="13"/>
    </row>
    <row r="30" spans="1:241" s="12" customFormat="1" ht="15.75" customHeight="1">
      <c r="A30" s="159" t="s">
        <v>35</v>
      </c>
      <c r="B30" s="122">
        <v>0</v>
      </c>
      <c r="C30" s="122">
        <f t="shared" si="1"/>
        <v>0</v>
      </c>
      <c r="D30" s="162"/>
      <c r="E30" s="161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3"/>
      <c r="IE30" s="13"/>
      <c r="IF30" s="13"/>
      <c r="IG30" s="13"/>
    </row>
    <row r="31" spans="1:241" s="12" customFormat="1" ht="15.75" customHeight="1">
      <c r="A31" s="158">
        <v>370</v>
      </c>
      <c r="B31" s="122">
        <v>407.00000000000006</v>
      </c>
      <c r="C31" s="122">
        <f t="shared" si="1"/>
        <v>264.55000000000007</v>
      </c>
      <c r="D31" s="137"/>
      <c r="E31" s="161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3"/>
      <c r="IE31" s="13"/>
      <c r="IF31" s="13"/>
      <c r="IG31" s="13"/>
    </row>
    <row r="32" spans="1:241" s="12" customFormat="1" ht="15.75" customHeight="1">
      <c r="A32" s="158">
        <v>400</v>
      </c>
      <c r="B32" s="122">
        <v>440.00000000000006</v>
      </c>
      <c r="C32" s="122">
        <f t="shared" si="1"/>
        <v>286.00000000000006</v>
      </c>
      <c r="D32" s="137"/>
      <c r="E32" s="161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3"/>
      <c r="IE32" s="13"/>
      <c r="IF32" s="13"/>
      <c r="IG32" s="13"/>
    </row>
    <row r="33" spans="1:241" s="12" customFormat="1" ht="15.75" customHeight="1">
      <c r="A33" s="158">
        <v>430</v>
      </c>
      <c r="B33" s="122">
        <v>451.00000000000006</v>
      </c>
      <c r="C33" s="122">
        <f t="shared" si="1"/>
        <v>293.15000000000003</v>
      </c>
      <c r="D33" s="137"/>
      <c r="E33" s="161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3"/>
      <c r="IE33" s="13"/>
      <c r="IF33" s="13"/>
      <c r="IG33" s="13"/>
    </row>
    <row r="34" spans="1:241" s="12" customFormat="1" ht="15.75" customHeight="1">
      <c r="A34" s="159" t="s">
        <v>36</v>
      </c>
      <c r="B34" s="122">
        <v>0</v>
      </c>
      <c r="C34" s="122">
        <f t="shared" si="1"/>
        <v>0</v>
      </c>
      <c r="D34" s="162"/>
      <c r="E34" s="161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3"/>
      <c r="IE34" s="13"/>
      <c r="IF34" s="13"/>
      <c r="IG34" s="13"/>
    </row>
    <row r="35" spans="1:241" s="12" customFormat="1" ht="15.75" customHeight="1">
      <c r="A35" s="158">
        <v>300</v>
      </c>
      <c r="B35" s="122">
        <v>176</v>
      </c>
      <c r="C35" s="122">
        <f t="shared" si="1"/>
        <v>114.4</v>
      </c>
      <c r="D35" s="137"/>
      <c r="E35" s="161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3"/>
      <c r="IE35" s="13"/>
      <c r="IF35" s="13"/>
      <c r="IG35" s="13"/>
    </row>
    <row r="36" spans="1:241" s="12" customFormat="1" ht="15.75" customHeight="1">
      <c r="A36" s="158">
        <v>330</v>
      </c>
      <c r="B36" s="122">
        <v>187.00000000000003</v>
      </c>
      <c r="C36" s="122">
        <f t="shared" si="1"/>
        <v>121.55000000000003</v>
      </c>
      <c r="D36" s="137"/>
      <c r="E36" s="161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3"/>
      <c r="IE36" s="13"/>
      <c r="IF36" s="13"/>
      <c r="IG36" s="13"/>
    </row>
    <row r="37" spans="1:241" s="12" customFormat="1" ht="15.75" customHeight="1">
      <c r="A37" s="158">
        <v>370</v>
      </c>
      <c r="B37" s="122">
        <v>198.00000000000003</v>
      </c>
      <c r="C37" s="122">
        <f t="shared" si="1"/>
        <v>128.70000000000002</v>
      </c>
      <c r="D37" s="137"/>
      <c r="E37" s="16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3"/>
      <c r="IE37" s="13"/>
      <c r="IF37" s="13"/>
      <c r="IG37" s="13"/>
    </row>
    <row r="38" spans="1:241" s="12" customFormat="1" ht="15.75" customHeight="1">
      <c r="A38" s="158">
        <v>400</v>
      </c>
      <c r="B38" s="122">
        <v>209.00000000000003</v>
      </c>
      <c r="C38" s="122">
        <f t="shared" si="1"/>
        <v>135.85000000000002</v>
      </c>
      <c r="D38" s="137"/>
      <c r="E38" s="16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3"/>
      <c r="IE38" s="13"/>
      <c r="IF38" s="13"/>
      <c r="IG38" s="13"/>
    </row>
    <row r="39" spans="1:241" s="12" customFormat="1" ht="15.75" customHeight="1">
      <c r="A39" s="158">
        <v>430</v>
      </c>
      <c r="B39" s="122">
        <v>220.00000000000003</v>
      </c>
      <c r="C39" s="122">
        <f t="shared" si="1"/>
        <v>143.00000000000003</v>
      </c>
      <c r="D39" s="137"/>
      <c r="E39" s="16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3"/>
      <c r="IE39" s="13"/>
      <c r="IF39" s="13"/>
      <c r="IG39" s="13"/>
    </row>
    <row r="40" spans="1:241" s="12" customFormat="1" ht="15.75" customHeight="1">
      <c r="A40" s="158">
        <v>460</v>
      </c>
      <c r="B40" s="122">
        <v>231.00000000000003</v>
      </c>
      <c r="C40" s="122">
        <f t="shared" si="1"/>
        <v>150.15000000000003</v>
      </c>
      <c r="D40" s="137"/>
      <c r="E40" s="16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3"/>
      <c r="IE40" s="13"/>
      <c r="IF40" s="13"/>
      <c r="IG40" s="13"/>
    </row>
    <row r="41" spans="1:241" s="12" customFormat="1" ht="15.75" customHeight="1">
      <c r="A41" s="160"/>
      <c r="B41" s="163"/>
      <c r="C41" s="164" t="s">
        <v>64</v>
      </c>
      <c r="D41" s="164">
        <f>SUM(D3:D40)</f>
        <v>0</v>
      </c>
      <c r="E41" s="165">
        <f>SUM(E4:E40)</f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3"/>
      <c r="IE41" s="13"/>
      <c r="IF41" s="13"/>
      <c r="IG41" s="13"/>
    </row>
    <row r="42" spans="1:241" s="12" customFormat="1" ht="15.75" customHeight="1">
      <c r="A42" s="213"/>
      <c r="B42" s="213"/>
      <c r="C42" s="213"/>
      <c r="D42" s="52"/>
      <c r="E42" s="4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3"/>
      <c r="IE42" s="13"/>
      <c r="IF42" s="13"/>
      <c r="IG42" s="13"/>
    </row>
    <row r="43" spans="1:241" s="6" customFormat="1" ht="23.1" customHeight="1">
      <c r="A43" s="8"/>
      <c r="B43" s="38"/>
      <c r="C43" s="9"/>
      <c r="D43" s="55"/>
      <c r="E43" s="2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16"/>
      <c r="IE43" s="16"/>
      <c r="IF43" s="16"/>
      <c r="IG43" s="16"/>
    </row>
    <row r="44" spans="1:241">
      <c r="A44" s="21"/>
      <c r="ID44" s="14"/>
      <c r="IE44" s="14"/>
      <c r="IF44" s="14"/>
      <c r="IG44" s="14"/>
    </row>
    <row r="45" spans="1:241">
      <c r="A45"/>
      <c r="B45" s="22"/>
      <c r="C45" s="22"/>
      <c r="ID45" s="14"/>
      <c r="IE45" s="14"/>
      <c r="IF45" s="14"/>
      <c r="IG45" s="14"/>
    </row>
    <row r="46" spans="1:241">
      <c r="A46"/>
      <c r="B46" s="22"/>
      <c r="C46" s="22"/>
      <c r="ID46" s="14"/>
      <c r="IE46" s="14"/>
      <c r="IF46" s="14"/>
      <c r="IG46" s="14"/>
    </row>
    <row r="47" spans="1:241">
      <c r="A47" s="21"/>
      <c r="ID47" s="14"/>
      <c r="IE47" s="14"/>
      <c r="IF47" s="14"/>
      <c r="IG47" s="14"/>
    </row>
    <row r="48" spans="1:241">
      <c r="A48" s="21"/>
      <c r="ID48" s="14"/>
      <c r="IE48" s="14"/>
      <c r="IF48" s="14"/>
      <c r="IG48" s="14"/>
    </row>
    <row r="49" spans="1:241">
      <c r="A49" s="21"/>
      <c r="ID49" s="14"/>
      <c r="IE49" s="14"/>
      <c r="IF49" s="14"/>
      <c r="IG49" s="14"/>
    </row>
    <row r="50" spans="1:241">
      <c r="A50" s="21"/>
      <c r="ID50" s="14"/>
      <c r="IE50" s="14"/>
      <c r="IF50" s="14"/>
      <c r="IG50" s="14"/>
    </row>
    <row r="51" spans="1:241">
      <c r="A51" s="21"/>
      <c r="ID51" s="14"/>
      <c r="IE51" s="14"/>
      <c r="IF51" s="14"/>
      <c r="IG51" s="14"/>
    </row>
    <row r="52" spans="1:241">
      <c r="ID52" s="14"/>
      <c r="IE52" s="14"/>
      <c r="IF52" s="14"/>
      <c r="IG52" s="14"/>
    </row>
    <row r="53" spans="1:241">
      <c r="ID53" s="14"/>
      <c r="IE53" s="14"/>
      <c r="IF53" s="14"/>
      <c r="IG53" s="14"/>
    </row>
    <row r="54" spans="1:241">
      <c r="ID54" s="14"/>
      <c r="IE54" s="14"/>
      <c r="IF54" s="14"/>
      <c r="IG54" s="14"/>
    </row>
    <row r="55" spans="1:241">
      <c r="ID55" s="14"/>
      <c r="IE55" s="14"/>
      <c r="IF55" s="14"/>
      <c r="IG55" s="14"/>
    </row>
    <row r="56" spans="1:241">
      <c r="ID56" s="14"/>
      <c r="IE56" s="14"/>
      <c r="IF56" s="14"/>
      <c r="IG56" s="14"/>
    </row>
    <row r="57" spans="1:241">
      <c r="ID57" s="14"/>
      <c r="IE57" s="14"/>
      <c r="IF57" s="14"/>
      <c r="IG57" s="14"/>
    </row>
    <row r="58" spans="1:241">
      <c r="ID58" s="14"/>
      <c r="IE58" s="14"/>
      <c r="IF58" s="14"/>
      <c r="IG58" s="14"/>
    </row>
  </sheetData>
  <sheetProtection selectLockedCells="1" selectUnlockedCells="1"/>
  <mergeCells count="2">
    <mergeCell ref="A42:C42"/>
    <mergeCell ref="A1:D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2" tint="-9.9978637043366805E-2"/>
  </sheetPr>
  <dimension ref="A1:II18"/>
  <sheetViews>
    <sheetView showGridLines="0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A20" sqref="A20"/>
    </sheetView>
  </sheetViews>
  <sheetFormatPr defaultColWidth="8.85546875" defaultRowHeight="15"/>
  <cols>
    <col min="1" max="1" width="40" style="33" customWidth="1"/>
    <col min="2" max="2" width="11.28515625" style="24" customWidth="1"/>
    <col min="3" max="3" width="10.42578125" style="25" customWidth="1"/>
    <col min="4" max="4" width="10.42578125" style="27" customWidth="1"/>
    <col min="5" max="5" width="16.140625" style="26" customWidth="1"/>
    <col min="6" max="243" width="8.85546875" style="24"/>
  </cols>
  <sheetData>
    <row r="1" spans="1:243" ht="33" customHeight="1">
      <c r="A1" s="212" t="s">
        <v>65</v>
      </c>
      <c r="B1" s="212"/>
      <c r="C1" s="212"/>
      <c r="D1" s="212"/>
      <c r="E1" s="103"/>
    </row>
    <row r="2" spans="1:243" ht="26.25" thickBot="1">
      <c r="A2" s="108" t="s">
        <v>50</v>
      </c>
      <c r="B2" s="109" t="s">
        <v>51</v>
      </c>
      <c r="C2" s="109" t="s">
        <v>66</v>
      </c>
      <c r="D2" s="108" t="s">
        <v>53</v>
      </c>
      <c r="E2" s="102" t="s">
        <v>54</v>
      </c>
    </row>
    <row r="3" spans="1:243" s="6" customFormat="1" ht="15.75" customHeight="1">
      <c r="A3" s="110" t="s">
        <v>22</v>
      </c>
      <c r="B3" s="125"/>
      <c r="C3" s="126"/>
      <c r="D3" s="125"/>
      <c r="E3" s="12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s="6" customFormat="1" ht="15.75" customHeight="1">
      <c r="A4" s="111" t="s">
        <v>8</v>
      </c>
      <c r="B4" s="128">
        <v>913.00000000000011</v>
      </c>
      <c r="C4" s="128">
        <f>B4*0.65</f>
        <v>593.45000000000005</v>
      </c>
      <c r="D4" s="128"/>
      <c r="E4" s="129">
        <f t="shared" ref="E4:E16" si="0">D4*C4</f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6" customFormat="1" ht="15.75">
      <c r="A5" s="111" t="s">
        <v>7</v>
      </c>
      <c r="B5" s="128">
        <v>1056</v>
      </c>
      <c r="C5" s="128">
        <f t="shared" ref="C5:C16" si="1">B5*0.65</f>
        <v>686.4</v>
      </c>
      <c r="D5" s="128"/>
      <c r="E5" s="129">
        <f t="shared" si="0"/>
        <v>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s="6" customFormat="1" ht="15.75" customHeight="1">
      <c r="A6" s="111" t="s">
        <v>13</v>
      </c>
      <c r="B6" s="128">
        <v>1089</v>
      </c>
      <c r="C6" s="128">
        <f t="shared" si="1"/>
        <v>707.85</v>
      </c>
      <c r="D6" s="128"/>
      <c r="E6" s="129">
        <f t="shared" si="0"/>
        <v>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</row>
    <row r="7" spans="1:243" s="6" customFormat="1" ht="15.75" customHeight="1">
      <c r="A7" s="111" t="s">
        <v>14</v>
      </c>
      <c r="B7" s="128">
        <v>1122</v>
      </c>
      <c r="C7" s="128">
        <f>B7*0.65</f>
        <v>729.30000000000007</v>
      </c>
      <c r="D7" s="128"/>
      <c r="E7" s="129">
        <f t="shared" si="0"/>
        <v>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s="6" customFormat="1" ht="16.5" thickBot="1">
      <c r="A8" s="112" t="s">
        <v>23</v>
      </c>
      <c r="B8" s="130">
        <v>1159.4000000000001</v>
      </c>
      <c r="C8" s="130">
        <f t="shared" si="1"/>
        <v>753.61000000000013</v>
      </c>
      <c r="D8" s="130"/>
      <c r="E8" s="131">
        <f t="shared" si="0"/>
        <v>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s="6" customFormat="1" ht="15.75" customHeight="1">
      <c r="A9" s="110" t="s">
        <v>6</v>
      </c>
      <c r="B9" s="132"/>
      <c r="C9" s="132"/>
      <c r="D9" s="125"/>
      <c r="E9" s="133">
        <f t="shared" si="0"/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s="6" customFormat="1" ht="15.75" customHeight="1">
      <c r="A10" s="111" t="s">
        <v>5</v>
      </c>
      <c r="B10" s="128">
        <v>220.00000000000003</v>
      </c>
      <c r="C10" s="128">
        <f t="shared" si="1"/>
        <v>143.00000000000003</v>
      </c>
      <c r="D10" s="128"/>
      <c r="E10" s="129">
        <f t="shared" si="0"/>
        <v>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s="6" customFormat="1" ht="15.75" customHeight="1">
      <c r="A11" s="111" t="s">
        <v>4</v>
      </c>
      <c r="B11" s="128">
        <v>235.4</v>
      </c>
      <c r="C11" s="128">
        <f t="shared" si="1"/>
        <v>153.01000000000002</v>
      </c>
      <c r="D11" s="128"/>
      <c r="E11" s="129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s="6" customFormat="1" ht="15.75" customHeight="1">
      <c r="A12" s="111" t="s">
        <v>3</v>
      </c>
      <c r="B12" s="128">
        <v>253.00000000000003</v>
      </c>
      <c r="C12" s="128">
        <f t="shared" si="1"/>
        <v>164.45000000000002</v>
      </c>
      <c r="D12" s="128"/>
      <c r="E12" s="129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s="6" customFormat="1" ht="15.75" customHeight="1" thickBot="1">
      <c r="A13" s="112" t="s">
        <v>2</v>
      </c>
      <c r="B13" s="130">
        <v>264</v>
      </c>
      <c r="C13" s="130">
        <f t="shared" si="1"/>
        <v>171.6</v>
      </c>
      <c r="D13" s="130"/>
      <c r="E13" s="131">
        <f t="shared" si="0"/>
        <v>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s="6" customFormat="1" ht="15.75" customHeight="1">
      <c r="A14" s="114" t="s">
        <v>24</v>
      </c>
      <c r="B14" s="132">
        <v>0</v>
      </c>
      <c r="C14" s="132">
        <f t="shared" si="1"/>
        <v>0</v>
      </c>
      <c r="D14" s="125"/>
      <c r="E14" s="133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s="6" customFormat="1" ht="15.75" customHeight="1">
      <c r="A15" s="111">
        <v>90</v>
      </c>
      <c r="B15" s="128">
        <v>110.00000000000001</v>
      </c>
      <c r="C15" s="128">
        <f t="shared" si="1"/>
        <v>71.500000000000014</v>
      </c>
      <c r="D15" s="128"/>
      <c r="E15" s="129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s="6" customFormat="1" ht="15.75" customHeight="1">
      <c r="A16" s="111" t="s">
        <v>25</v>
      </c>
      <c r="B16" s="128">
        <v>143</v>
      </c>
      <c r="C16" s="128">
        <f t="shared" si="1"/>
        <v>92.95</v>
      </c>
      <c r="D16" s="128"/>
      <c r="E16" s="129">
        <f t="shared" si="0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5" ht="15.75" thickBot="1">
      <c r="A17" s="115"/>
      <c r="B17" s="134"/>
      <c r="C17" s="135" t="s">
        <v>64</v>
      </c>
      <c r="D17" s="135">
        <f>SUM(D4:D16)</f>
        <v>0</v>
      </c>
      <c r="E17" s="136">
        <f>SUM(E4:E16)</f>
        <v>0</v>
      </c>
    </row>
    <row r="18" spans="1:5">
      <c r="A18" s="31"/>
      <c r="B18" s="51"/>
      <c r="C18" s="30"/>
      <c r="D18" s="29"/>
      <c r="E18" s="28"/>
    </row>
  </sheetData>
  <sheetProtection selectLockedCells="1" selectUnlockedCells="1"/>
  <mergeCells count="1">
    <mergeCell ref="A1:D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HY13"/>
  <sheetViews>
    <sheetView showGridLines="0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D17" sqref="D17"/>
    </sheetView>
  </sheetViews>
  <sheetFormatPr defaultColWidth="8.85546875" defaultRowHeight="15"/>
  <cols>
    <col min="1" max="1" width="26.7109375" style="22" customWidth="1"/>
    <col min="2" max="2" width="14.28515625" style="22" customWidth="1"/>
    <col min="3" max="3" width="10.140625" style="37" customWidth="1"/>
    <col min="4" max="4" width="10.42578125" style="22" customWidth="1"/>
    <col min="5" max="5" width="15.28515625" style="22" customWidth="1"/>
    <col min="6" max="233" width="8.85546875" style="34"/>
  </cols>
  <sheetData>
    <row r="1" spans="1:233" ht="44.25" customHeight="1">
      <c r="A1" s="214" t="s">
        <v>67</v>
      </c>
      <c r="B1" s="214"/>
      <c r="C1" s="214"/>
      <c r="D1" s="214"/>
      <c r="E1" s="58"/>
    </row>
    <row r="2" spans="1:233" ht="25.5">
      <c r="A2" s="107" t="s">
        <v>50</v>
      </c>
      <c r="B2" s="118" t="s">
        <v>51</v>
      </c>
      <c r="C2" s="118" t="s">
        <v>66</v>
      </c>
      <c r="D2" s="107" t="s">
        <v>53</v>
      </c>
      <c r="E2" s="104" t="s">
        <v>54</v>
      </c>
    </row>
    <row r="3" spans="1:233" ht="15.75" customHeight="1">
      <c r="A3" s="116" t="s">
        <v>68</v>
      </c>
      <c r="B3" s="116"/>
      <c r="C3" s="117"/>
      <c r="D3" s="117"/>
      <c r="E3" s="119"/>
    </row>
    <row r="4" spans="1:233" s="36" customFormat="1" ht="15.75" customHeight="1">
      <c r="A4" s="120" t="s">
        <v>9</v>
      </c>
      <c r="B4" s="122">
        <v>121.00000000000001</v>
      </c>
      <c r="C4" s="122">
        <f>B4*0.65</f>
        <v>78.650000000000006</v>
      </c>
      <c r="D4" s="122"/>
      <c r="E4" s="123">
        <f t="shared" ref="E4:E10" si="0">D4*C4</f>
        <v>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</row>
    <row r="5" spans="1:233" s="36" customFormat="1" ht="15.75" customHeight="1">
      <c r="A5" s="120" t="s">
        <v>10</v>
      </c>
      <c r="B5" s="122">
        <v>121.00000000000001</v>
      </c>
      <c r="C5" s="122">
        <f t="shared" ref="C5:C10" si="1">B5*0.65</f>
        <v>78.650000000000006</v>
      </c>
      <c r="D5" s="122"/>
      <c r="E5" s="123">
        <f t="shared" si="0"/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</row>
    <row r="6" spans="1:233" s="36" customFormat="1" ht="15.75" customHeight="1">
      <c r="A6" s="120" t="s">
        <v>11</v>
      </c>
      <c r="B6" s="122">
        <v>121.00000000000001</v>
      </c>
      <c r="C6" s="122">
        <f t="shared" si="1"/>
        <v>78.650000000000006</v>
      </c>
      <c r="D6" s="122"/>
      <c r="E6" s="123">
        <f t="shared" si="0"/>
        <v>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</row>
    <row r="7" spans="1:233" s="36" customFormat="1" ht="15.75" customHeight="1">
      <c r="A7" s="120" t="s">
        <v>15</v>
      </c>
      <c r="B7" s="122">
        <v>121.00000000000001</v>
      </c>
      <c r="C7" s="122">
        <f t="shared" si="1"/>
        <v>78.650000000000006</v>
      </c>
      <c r="D7" s="122"/>
      <c r="E7" s="123">
        <f t="shared" si="0"/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</row>
    <row r="8" spans="1:233" s="36" customFormat="1" ht="15.75" customHeight="1">
      <c r="A8" s="121" t="s">
        <v>26</v>
      </c>
      <c r="B8" s="122">
        <v>0</v>
      </c>
      <c r="C8" s="122">
        <f t="shared" si="1"/>
        <v>0</v>
      </c>
      <c r="D8" s="122"/>
      <c r="E8" s="123">
        <f t="shared" si="0"/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</row>
    <row r="9" spans="1:233" s="36" customFormat="1" ht="15.75" customHeight="1">
      <c r="A9" s="120" t="s">
        <v>27</v>
      </c>
      <c r="B9" s="122">
        <v>88</v>
      </c>
      <c r="C9" s="122">
        <f t="shared" si="1"/>
        <v>57.2</v>
      </c>
      <c r="D9" s="122"/>
      <c r="E9" s="123">
        <f t="shared" si="0"/>
        <v>0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</row>
    <row r="10" spans="1:233" s="36" customFormat="1" ht="15.75" customHeight="1">
      <c r="A10" s="120" t="s">
        <v>12</v>
      </c>
      <c r="B10" s="122">
        <v>11</v>
      </c>
      <c r="C10" s="122">
        <f t="shared" si="1"/>
        <v>7.15</v>
      </c>
      <c r="D10" s="122"/>
      <c r="E10" s="123">
        <f t="shared" si="0"/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</row>
    <row r="11" spans="1:233" s="36" customFormat="1" ht="15.75">
      <c r="A11" s="120"/>
      <c r="B11" s="122"/>
      <c r="C11" s="124" t="s">
        <v>64</v>
      </c>
      <c r="D11" s="137">
        <f>SUM(D4:D10)</f>
        <v>0</v>
      </c>
      <c r="E11" s="166">
        <f>SUM(E4:E10)</f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</row>
    <row r="12" spans="1:233" s="36" customFormat="1" ht="23.1" customHeight="1">
      <c r="A12" s="46"/>
      <c r="B12" s="46"/>
      <c r="C12" s="47"/>
      <c r="D12" s="48"/>
      <c r="E12" s="4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</row>
    <row r="13" spans="1:233">
      <c r="A13" s="44"/>
      <c r="B13" s="44"/>
      <c r="C13" s="45"/>
      <c r="D13" s="44"/>
      <c r="E13" s="44"/>
    </row>
  </sheetData>
  <sheetProtection selectLockedCells="1" selectUnlockedCells="1"/>
  <mergeCells count="1">
    <mergeCell ref="A1:D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15ec54-ca83-4877-898a-1178f7cb0c7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B0B1960D6E94CBD68E0FD4141A03C" ma:contentTypeVersion="3" ma:contentTypeDescription="Create a new document." ma:contentTypeScope="" ma:versionID="c62e4ae1b9ed17bde967df140428c67a">
  <xsd:schema xmlns:xsd="http://www.w3.org/2001/XMLSchema" xmlns:xs="http://www.w3.org/2001/XMLSchema" xmlns:p="http://schemas.microsoft.com/office/2006/metadata/properties" xmlns:ns2="5c15ec54-ca83-4877-898a-1178f7cb0c75" targetNamespace="http://schemas.microsoft.com/office/2006/metadata/properties" ma:root="true" ma:fieldsID="8bb173221913c4e87f08682d5c0a9b5c" ns2:_="">
    <xsd:import namespace="5c15ec54-ca83-4877-898a-1178f7cb0c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5ec54-ca83-4877-898a-1178f7cb0c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59C8C-9008-474C-B2BA-47ED4275F3CC}">
  <ds:schemaRefs>
    <ds:schemaRef ds:uri="http://schemas.microsoft.com/office/2006/metadata/properties"/>
    <ds:schemaRef ds:uri="http://schemas.microsoft.com/office/infopath/2007/PartnerControls"/>
    <ds:schemaRef ds:uri="5c15ec54-ca83-4877-898a-1178f7cb0c75"/>
  </ds:schemaRefs>
</ds:datastoreItem>
</file>

<file path=customXml/itemProps2.xml><?xml version="1.0" encoding="utf-8"?>
<ds:datastoreItem xmlns:ds="http://schemas.openxmlformats.org/officeDocument/2006/customXml" ds:itemID="{DC6532F3-ACC9-4D63-B166-822EFE8FE8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F6CEB-22AF-455A-962C-02390C16B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15ec54-ca83-4877-898a-1178f7cb0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УСЛОВИЯ</vt:lpstr>
      <vt:lpstr>P-7 sails 19</vt:lpstr>
      <vt:lpstr>P-7 masts 19</vt:lpstr>
      <vt:lpstr>P-7 booms 19</vt:lpstr>
      <vt:lpstr>P-7 extensions 19</vt:lpstr>
      <vt:lpstr>УСЛОВИЯ!Область_печати</vt:lpstr>
    </vt:vector>
  </TitlesOfParts>
  <Company>Dopsports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Doppenberg</dc:creator>
  <cp:lastModifiedBy>Olga</cp:lastModifiedBy>
  <cp:lastPrinted>2014-11-04T16:00:41Z</cp:lastPrinted>
  <dcterms:created xsi:type="dcterms:W3CDTF">2014-06-05T09:39:20Z</dcterms:created>
  <dcterms:modified xsi:type="dcterms:W3CDTF">2018-09-19T13:17:34Z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0x010100ECFB0B1960D6E94CBD68E0FD4141A03C</vt:lpwstr>
  </property>
</Properties>
</file>